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ERVER1\Everyone\Obshtinski_savet\2024\Предложения м. 11\м.11 извънредно Бюджет\"/>
    </mc:Choice>
  </mc:AlternateContent>
  <bookViews>
    <workbookView xWindow="120" yWindow="120" windowWidth="12120" windowHeight="9120"/>
  </bookViews>
  <sheets>
    <sheet name="ИП 2024" sheetId="39" r:id="rId1"/>
  </sheets>
  <definedNames>
    <definedName name="_xlnm.Print_Area" localSheetId="0">'ИП 2024'!$B$1:$U$308</definedName>
  </definedNames>
  <calcPr calcId="162913"/>
</workbook>
</file>

<file path=xl/calcChain.xml><?xml version="1.0" encoding="utf-8"?>
<calcChain xmlns="http://schemas.openxmlformats.org/spreadsheetml/2006/main">
  <c r="J246" i="39" l="1"/>
  <c r="E246" i="39"/>
  <c r="F246" i="39"/>
  <c r="F242" i="39" s="1"/>
  <c r="G246" i="39"/>
  <c r="H246" i="39"/>
  <c r="H242" i="39" s="1"/>
  <c r="G242" i="39"/>
  <c r="M294" i="39" l="1"/>
  <c r="D294" i="39"/>
  <c r="M283" i="39"/>
  <c r="M284" i="39"/>
  <c r="M285" i="39"/>
  <c r="M286" i="39"/>
  <c r="M287" i="39"/>
  <c r="M288" i="39"/>
  <c r="M289" i="39"/>
  <c r="M290" i="39"/>
  <c r="M291" i="39"/>
  <c r="M292" i="39"/>
  <c r="M293" i="39"/>
  <c r="D283" i="39"/>
  <c r="D284" i="39"/>
  <c r="D285" i="39"/>
  <c r="D286" i="39"/>
  <c r="D287" i="39"/>
  <c r="D288" i="39"/>
  <c r="D289" i="39"/>
  <c r="D290" i="39"/>
  <c r="D291" i="39"/>
  <c r="D292" i="39"/>
  <c r="D293" i="39"/>
  <c r="M280" i="39"/>
  <c r="M281" i="39"/>
  <c r="M282" i="39"/>
  <c r="D280" i="39"/>
  <c r="D281" i="39"/>
  <c r="D282" i="39"/>
  <c r="M267" i="39" l="1"/>
  <c r="D267" i="39"/>
  <c r="M297" i="39"/>
  <c r="M298" i="39"/>
  <c r="M299" i="39"/>
  <c r="D297" i="39"/>
  <c r="D298" i="39"/>
  <c r="D299" i="39"/>
  <c r="M119" i="39"/>
  <c r="D119" i="39"/>
  <c r="N217" i="39"/>
  <c r="O217" i="39"/>
  <c r="E217" i="39"/>
  <c r="F217" i="39"/>
  <c r="M118" i="39" l="1"/>
  <c r="D118" i="39"/>
  <c r="E218" i="39" l="1"/>
  <c r="F218" i="39"/>
  <c r="G218" i="39"/>
  <c r="H218" i="39"/>
  <c r="I218" i="39"/>
  <c r="J218" i="39"/>
  <c r="K218" i="39"/>
  <c r="L218" i="39"/>
  <c r="N218" i="39"/>
  <c r="O218" i="39"/>
  <c r="P218" i="39"/>
  <c r="Q218" i="39"/>
  <c r="R218" i="39"/>
  <c r="S218" i="39"/>
  <c r="T218" i="39"/>
  <c r="U218" i="39"/>
  <c r="M220" i="39"/>
  <c r="M221" i="39"/>
  <c r="D220" i="39"/>
  <c r="D221" i="39"/>
  <c r="M277" i="39"/>
  <c r="D277" i="39"/>
  <c r="D272" i="39"/>
  <c r="M272" i="39"/>
  <c r="M295" i="39"/>
  <c r="D295" i="39"/>
  <c r="E265" i="39"/>
  <c r="F265" i="39"/>
  <c r="G265" i="39"/>
  <c r="H265" i="39"/>
  <c r="I265" i="39"/>
  <c r="J265" i="39"/>
  <c r="K265" i="39"/>
  <c r="L265" i="39"/>
  <c r="M265" i="39"/>
  <c r="N265" i="39"/>
  <c r="O265" i="39"/>
  <c r="P265" i="39"/>
  <c r="Q265" i="39"/>
  <c r="R265" i="39"/>
  <c r="S265" i="39"/>
  <c r="T265" i="39"/>
  <c r="U265" i="39"/>
  <c r="D265" i="39"/>
  <c r="M266" i="39"/>
  <c r="D266" i="39"/>
  <c r="D218" i="39" l="1"/>
  <c r="M218" i="39"/>
  <c r="N246" i="39"/>
  <c r="O246" i="39"/>
  <c r="P246" i="39"/>
  <c r="Q246" i="39"/>
  <c r="R246" i="39"/>
  <c r="S246" i="39"/>
  <c r="T246" i="39"/>
  <c r="U246" i="39"/>
  <c r="M249" i="39"/>
  <c r="D249" i="39"/>
  <c r="M25" i="39"/>
  <c r="D25" i="39"/>
  <c r="M157" i="39"/>
  <c r="M158" i="39"/>
  <c r="M159" i="39"/>
  <c r="D157" i="39"/>
  <c r="D158" i="39"/>
  <c r="D159" i="39"/>
  <c r="M120" i="39"/>
  <c r="D120" i="39"/>
  <c r="M302" i="39" l="1"/>
  <c r="D302" i="39"/>
  <c r="U301" i="39"/>
  <c r="T301" i="39"/>
  <c r="S301" i="39"/>
  <c r="R301" i="39"/>
  <c r="Q301" i="39"/>
  <c r="P301" i="39"/>
  <c r="M301" i="39"/>
  <c r="L301" i="39"/>
  <c r="K301" i="39"/>
  <c r="J301" i="39"/>
  <c r="I301" i="39"/>
  <c r="H301" i="39"/>
  <c r="G301" i="39"/>
  <c r="D301" i="39"/>
  <c r="M300" i="39"/>
  <c r="D300" i="39"/>
  <c r="M296" i="39"/>
  <c r="D296" i="39"/>
  <c r="M279" i="39"/>
  <c r="D279" i="39"/>
  <c r="M278" i="39"/>
  <c r="D278" i="39"/>
  <c r="M276" i="39"/>
  <c r="D276" i="39"/>
  <c r="M275" i="39"/>
  <c r="D275" i="39"/>
  <c r="M274" i="39"/>
  <c r="D274" i="39"/>
  <c r="M273" i="39"/>
  <c r="D273" i="39"/>
  <c r="M271" i="39"/>
  <c r="D271" i="39"/>
  <c r="U270" i="39"/>
  <c r="T270" i="39"/>
  <c r="S270" i="39"/>
  <c r="R270" i="39"/>
  <c r="Q270" i="39"/>
  <c r="P270" i="39"/>
  <c r="O270" i="39"/>
  <c r="N270" i="39"/>
  <c r="M270" i="39"/>
  <c r="L270" i="39"/>
  <c r="K270" i="39"/>
  <c r="J270" i="39"/>
  <c r="I270" i="39"/>
  <c r="H270" i="39"/>
  <c r="G270" i="39"/>
  <c r="F270" i="39"/>
  <c r="E270" i="39"/>
  <c r="D270" i="39"/>
  <c r="U269" i="39"/>
  <c r="T269" i="39"/>
  <c r="S269" i="39"/>
  <c r="R269" i="39"/>
  <c r="Q269" i="39"/>
  <c r="P269" i="39"/>
  <c r="O269" i="39"/>
  <c r="N269" i="39"/>
  <c r="M269" i="39"/>
  <c r="L269" i="39"/>
  <c r="K269" i="39"/>
  <c r="J269" i="39"/>
  <c r="I269" i="39"/>
  <c r="H269" i="39"/>
  <c r="G269" i="39"/>
  <c r="F269" i="39"/>
  <c r="E269" i="39"/>
  <c r="D269" i="39"/>
  <c r="M268" i="39"/>
  <c r="D268" i="39"/>
  <c r="U264" i="39"/>
  <c r="T264" i="39"/>
  <c r="S264" i="39"/>
  <c r="R264" i="39"/>
  <c r="Q264" i="39"/>
  <c r="P264" i="39"/>
  <c r="O264" i="39"/>
  <c r="N264" i="39"/>
  <c r="M264" i="39"/>
  <c r="L264" i="39"/>
  <c r="K264" i="39"/>
  <c r="J264" i="39"/>
  <c r="I264" i="39"/>
  <c r="H264" i="39"/>
  <c r="G264" i="39"/>
  <c r="F264" i="39"/>
  <c r="E264" i="39"/>
  <c r="D264" i="39"/>
  <c r="U263" i="39"/>
  <c r="T263" i="39"/>
  <c r="S263" i="39"/>
  <c r="R263" i="39"/>
  <c r="Q263" i="39"/>
  <c r="P263" i="39"/>
  <c r="O263" i="39"/>
  <c r="N263" i="39"/>
  <c r="M263" i="39"/>
  <c r="L263" i="39"/>
  <c r="K263" i="39"/>
  <c r="J263" i="39"/>
  <c r="I263" i="39"/>
  <c r="H263" i="39"/>
  <c r="G263" i="39"/>
  <c r="F263" i="39"/>
  <c r="E263" i="39"/>
  <c r="D263" i="39"/>
  <c r="M262" i="39"/>
  <c r="D262" i="39"/>
  <c r="M261" i="39"/>
  <c r="D261" i="39"/>
  <c r="M260" i="39"/>
  <c r="D260" i="39"/>
  <c r="M259" i="39"/>
  <c r="D259" i="39"/>
  <c r="M258" i="39"/>
  <c r="D258" i="39"/>
  <c r="U257" i="39"/>
  <c r="T257" i="39"/>
  <c r="S257" i="39"/>
  <c r="R257" i="39"/>
  <c r="Q257" i="39"/>
  <c r="P257" i="39"/>
  <c r="M257" i="39"/>
  <c r="L257" i="39"/>
  <c r="K257" i="39"/>
  <c r="J257" i="39"/>
  <c r="I257" i="39"/>
  <c r="H257" i="39"/>
  <c r="G257" i="39"/>
  <c r="D257" i="39"/>
  <c r="M256" i="39"/>
  <c r="D256" i="39"/>
  <c r="M255" i="39"/>
  <c r="D255" i="39"/>
  <c r="U254" i="39"/>
  <c r="T254" i="39"/>
  <c r="S254" i="39"/>
  <c r="R254" i="39"/>
  <c r="Q254" i="39"/>
  <c r="P254" i="39"/>
  <c r="M254" i="39"/>
  <c r="L254" i="39"/>
  <c r="K254" i="39"/>
  <c r="J254" i="39"/>
  <c r="I254" i="39"/>
  <c r="H254" i="39"/>
  <c r="G254" i="39"/>
  <c r="D254" i="39"/>
  <c r="M253" i="39"/>
  <c r="D253" i="39"/>
  <c r="M252" i="39"/>
  <c r="D252" i="39"/>
  <c r="M251" i="39"/>
  <c r="D251" i="39"/>
  <c r="M250" i="39"/>
  <c r="D250" i="39"/>
  <c r="M248" i="39"/>
  <c r="D248" i="39"/>
  <c r="U247" i="39"/>
  <c r="T247" i="39"/>
  <c r="S247" i="39"/>
  <c r="R247" i="39"/>
  <c r="Q247" i="39"/>
  <c r="P247" i="39"/>
  <c r="O247" i="39"/>
  <c r="N247" i="39"/>
  <c r="M247" i="39"/>
  <c r="M246" i="39" s="1"/>
  <c r="L247" i="39"/>
  <c r="L246" i="39" s="1"/>
  <c r="K247" i="39"/>
  <c r="J247" i="39"/>
  <c r="I247" i="39"/>
  <c r="H247" i="39"/>
  <c r="G247" i="39"/>
  <c r="F247" i="39"/>
  <c r="E247" i="39"/>
  <c r="D247" i="39"/>
  <c r="K246" i="39"/>
  <c r="I246" i="39"/>
  <c r="M245" i="39"/>
  <c r="D245" i="39"/>
  <c r="U244" i="39"/>
  <c r="T244" i="39"/>
  <c r="S244" i="39"/>
  <c r="R244" i="39"/>
  <c r="Q244" i="39"/>
  <c r="P244" i="39"/>
  <c r="M244" i="39"/>
  <c r="L244" i="39"/>
  <c r="K244" i="39"/>
  <c r="J244" i="39"/>
  <c r="I244" i="39"/>
  <c r="H244" i="39"/>
  <c r="G244" i="39"/>
  <c r="D244" i="39"/>
  <c r="U243" i="39"/>
  <c r="T243" i="39"/>
  <c r="T242" i="39" s="1"/>
  <c r="S243" i="39"/>
  <c r="S242" i="39" s="1"/>
  <c r="R243" i="39"/>
  <c r="Q243" i="39"/>
  <c r="P243" i="39"/>
  <c r="O243" i="39"/>
  <c r="O242" i="39" s="1"/>
  <c r="N243" i="39"/>
  <c r="M243" i="39"/>
  <c r="L243" i="39"/>
  <c r="K243" i="39"/>
  <c r="J243" i="39"/>
  <c r="J242" i="39" s="1"/>
  <c r="I243" i="39"/>
  <c r="I242" i="39" s="1"/>
  <c r="H243" i="39"/>
  <c r="G243" i="39"/>
  <c r="F243" i="39"/>
  <c r="E243" i="39"/>
  <c r="E242" i="39" s="1"/>
  <c r="D243" i="39"/>
  <c r="U242" i="39"/>
  <c r="N242" i="39"/>
  <c r="M238" i="39"/>
  <c r="D238" i="39"/>
  <c r="M237" i="39"/>
  <c r="D237" i="39"/>
  <c r="M236" i="39"/>
  <c r="D236" i="39"/>
  <c r="U235" i="39"/>
  <c r="T235" i="39"/>
  <c r="S235" i="39"/>
  <c r="R235" i="39"/>
  <c r="Q235" i="39"/>
  <c r="P235" i="39"/>
  <c r="M235" i="39"/>
  <c r="L235" i="39"/>
  <c r="K235" i="39"/>
  <c r="J235" i="39"/>
  <c r="I235" i="39"/>
  <c r="H235" i="39"/>
  <c r="G235" i="39"/>
  <c r="D235" i="39"/>
  <c r="U234" i="39"/>
  <c r="T234" i="39"/>
  <c r="S234" i="39"/>
  <c r="R234" i="39"/>
  <c r="Q234" i="39"/>
  <c r="P234" i="39"/>
  <c r="M234" i="39"/>
  <c r="L234" i="39"/>
  <c r="K234" i="39"/>
  <c r="J234" i="39"/>
  <c r="I234" i="39"/>
  <c r="H234" i="39"/>
  <c r="G234" i="39"/>
  <c r="D234" i="39"/>
  <c r="M233" i="39"/>
  <c r="D233" i="39"/>
  <c r="M232" i="39"/>
  <c r="D232" i="39"/>
  <c r="M231" i="39"/>
  <c r="D231" i="39"/>
  <c r="U230" i="39"/>
  <c r="T230" i="39"/>
  <c r="S230" i="39"/>
  <c r="R230" i="39"/>
  <c r="Q230" i="39"/>
  <c r="P230" i="39"/>
  <c r="O230" i="39"/>
  <c r="N230" i="39"/>
  <c r="M230" i="39"/>
  <c r="L230" i="39"/>
  <c r="K230" i="39"/>
  <c r="J230" i="39"/>
  <c r="I230" i="39"/>
  <c r="H230" i="39"/>
  <c r="G230" i="39"/>
  <c r="F230" i="39"/>
  <c r="E230" i="39"/>
  <c r="D230" i="39"/>
  <c r="U229" i="39"/>
  <c r="T229" i="39"/>
  <c r="S229" i="39"/>
  <c r="R229" i="39"/>
  <c r="Q229" i="39"/>
  <c r="P229" i="39"/>
  <c r="O229" i="39"/>
  <c r="N229" i="39"/>
  <c r="M229" i="39"/>
  <c r="L229" i="39"/>
  <c r="K229" i="39"/>
  <c r="J229" i="39"/>
  <c r="I229" i="39"/>
  <c r="H229" i="39"/>
  <c r="G229" i="39"/>
  <c r="F229" i="39"/>
  <c r="E229" i="39"/>
  <c r="D229" i="39"/>
  <c r="U228" i="39"/>
  <c r="T228" i="39"/>
  <c r="S228" i="39"/>
  <c r="R228" i="39"/>
  <c r="Q228" i="39"/>
  <c r="P228" i="39"/>
  <c r="O228" i="39"/>
  <c r="N228" i="39"/>
  <c r="M228" i="39"/>
  <c r="L228" i="39"/>
  <c r="K228" i="39"/>
  <c r="J228" i="39"/>
  <c r="I228" i="39"/>
  <c r="H228" i="39"/>
  <c r="G228" i="39"/>
  <c r="F228" i="39"/>
  <c r="E228" i="39"/>
  <c r="D228" i="39"/>
  <c r="M226" i="39"/>
  <c r="D226" i="39"/>
  <c r="U225" i="39"/>
  <c r="T225" i="39"/>
  <c r="S225" i="39"/>
  <c r="R225" i="39"/>
  <c r="Q225" i="39"/>
  <c r="P225" i="39"/>
  <c r="M225" i="39"/>
  <c r="L225" i="39"/>
  <c r="K225" i="39"/>
  <c r="J225" i="39"/>
  <c r="I225" i="39"/>
  <c r="H225" i="39"/>
  <c r="G225" i="39"/>
  <c r="D225" i="39"/>
  <c r="M224" i="39"/>
  <c r="M222" i="39" s="1"/>
  <c r="M217" i="39" s="1"/>
  <c r="D224" i="39"/>
  <c r="U222" i="39"/>
  <c r="T222" i="39"/>
  <c r="R222" i="39"/>
  <c r="R217" i="39" s="1"/>
  <c r="Q222" i="39"/>
  <c r="P222" i="39"/>
  <c r="O222" i="39"/>
  <c r="N222" i="39"/>
  <c r="L222" i="39"/>
  <c r="L217" i="39" s="1"/>
  <c r="K222" i="39"/>
  <c r="I222" i="39"/>
  <c r="H222" i="39"/>
  <c r="G222" i="39"/>
  <c r="F222" i="39"/>
  <c r="E222" i="39"/>
  <c r="D222" i="39"/>
  <c r="M219" i="39"/>
  <c r="D219" i="39"/>
  <c r="I217" i="39"/>
  <c r="G217" i="39"/>
  <c r="U217" i="39"/>
  <c r="T217" i="39"/>
  <c r="S217" i="39"/>
  <c r="S8" i="39" s="1"/>
  <c r="P217" i="39"/>
  <c r="J217" i="39"/>
  <c r="H217" i="39"/>
  <c r="D217" i="39"/>
  <c r="M213" i="39"/>
  <c r="D213" i="39"/>
  <c r="D212" i="39" s="1"/>
  <c r="U212" i="39"/>
  <c r="T212" i="39"/>
  <c r="S212" i="39"/>
  <c r="R212" i="39"/>
  <c r="Q212" i="39"/>
  <c r="P212" i="39"/>
  <c r="M212" i="39"/>
  <c r="L212" i="39"/>
  <c r="J212" i="39"/>
  <c r="I212" i="39"/>
  <c r="H212" i="39"/>
  <c r="G212" i="39"/>
  <c r="M211" i="39"/>
  <c r="D211" i="39"/>
  <c r="M210" i="39"/>
  <c r="M209" i="39" s="1"/>
  <c r="M208" i="39" s="1"/>
  <c r="D210" i="39"/>
  <c r="D209" i="39" s="1"/>
  <c r="U209" i="39"/>
  <c r="T209" i="39"/>
  <c r="R209" i="39"/>
  <c r="Q209" i="39"/>
  <c r="P209" i="39"/>
  <c r="O209" i="39"/>
  <c r="O208" i="39" s="1"/>
  <c r="O8" i="39" s="1"/>
  <c r="N209" i="39"/>
  <c r="N208" i="39" s="1"/>
  <c r="L209" i="39"/>
  <c r="L208" i="39" s="1"/>
  <c r="K209" i="39"/>
  <c r="I209" i="39"/>
  <c r="H209" i="39"/>
  <c r="G209" i="39"/>
  <c r="F209" i="39"/>
  <c r="E209" i="39"/>
  <c r="U208" i="39"/>
  <c r="S208" i="39"/>
  <c r="Q208" i="39"/>
  <c r="K208" i="39"/>
  <c r="J208" i="39"/>
  <c r="I208" i="39"/>
  <c r="H208" i="39"/>
  <c r="G208" i="39"/>
  <c r="G8" i="39" s="1"/>
  <c r="F208" i="39"/>
  <c r="E208" i="39"/>
  <c r="M207" i="39"/>
  <c r="D207" i="39"/>
  <c r="M206" i="39"/>
  <c r="D206" i="39"/>
  <c r="M205" i="39"/>
  <c r="D205" i="39"/>
  <c r="M204" i="39"/>
  <c r="D204" i="39"/>
  <c r="M203" i="39"/>
  <c r="D203" i="39"/>
  <c r="M202" i="39"/>
  <c r="D202" i="39"/>
  <c r="M201" i="39"/>
  <c r="D201" i="39"/>
  <c r="M200" i="39"/>
  <c r="D200" i="39"/>
  <c r="M199" i="39"/>
  <c r="D199" i="39"/>
  <c r="M198" i="39"/>
  <c r="D198" i="39"/>
  <c r="M197" i="39"/>
  <c r="D197" i="39"/>
  <c r="M196" i="39"/>
  <c r="D196" i="39"/>
  <c r="U195" i="39"/>
  <c r="T195" i="39"/>
  <c r="S195" i="39"/>
  <c r="R195" i="39"/>
  <c r="Q195" i="39"/>
  <c r="P195" i="39"/>
  <c r="O195" i="39"/>
  <c r="N195" i="39"/>
  <c r="M195" i="39"/>
  <c r="L195" i="39"/>
  <c r="K195" i="39"/>
  <c r="J195" i="39"/>
  <c r="I195" i="39"/>
  <c r="H195" i="39"/>
  <c r="G195" i="39"/>
  <c r="F195" i="39"/>
  <c r="E195" i="39"/>
  <c r="D195" i="39"/>
  <c r="M194" i="39"/>
  <c r="D194" i="39"/>
  <c r="M193" i="39"/>
  <c r="D193" i="39"/>
  <c r="M192" i="39"/>
  <c r="D192" i="39"/>
  <c r="M191" i="39"/>
  <c r="D191" i="39"/>
  <c r="M190" i="39"/>
  <c r="D190" i="39"/>
  <c r="M189" i="39"/>
  <c r="D189" i="39"/>
  <c r="M188" i="39"/>
  <c r="D188" i="39"/>
  <c r="U187" i="39"/>
  <c r="T187" i="39"/>
  <c r="S187" i="39"/>
  <c r="R187" i="39"/>
  <c r="Q187" i="39"/>
  <c r="P187" i="39"/>
  <c r="O187" i="39"/>
  <c r="N187" i="39"/>
  <c r="M187" i="39"/>
  <c r="L187" i="39"/>
  <c r="K187" i="39"/>
  <c r="J187" i="39"/>
  <c r="I187" i="39"/>
  <c r="H187" i="39"/>
  <c r="G187" i="39"/>
  <c r="F187" i="39"/>
  <c r="E187" i="39"/>
  <c r="D187" i="39"/>
  <c r="M186" i="39"/>
  <c r="D186" i="39"/>
  <c r="M185" i="39"/>
  <c r="D185" i="39"/>
  <c r="M184" i="39"/>
  <c r="D184" i="39"/>
  <c r="M183" i="39"/>
  <c r="D183" i="39"/>
  <c r="M182" i="39"/>
  <c r="D182" i="39"/>
  <c r="M181" i="39"/>
  <c r="D181" i="39"/>
  <c r="M180" i="39"/>
  <c r="D180" i="39"/>
  <c r="M179" i="39"/>
  <c r="D179" i="39"/>
  <c r="M178" i="39"/>
  <c r="D178" i="39"/>
  <c r="M177" i="39"/>
  <c r="D177" i="39"/>
  <c r="M176" i="39"/>
  <c r="D176" i="39"/>
  <c r="M175" i="39"/>
  <c r="D175" i="39"/>
  <c r="M174" i="39"/>
  <c r="D174" i="39"/>
  <c r="M173" i="39"/>
  <c r="D173" i="39"/>
  <c r="M172" i="39"/>
  <c r="D172" i="39"/>
  <c r="M171" i="39"/>
  <c r="D171" i="39"/>
  <c r="M170" i="39"/>
  <c r="D170" i="39"/>
  <c r="M169" i="39"/>
  <c r="D169" i="39"/>
  <c r="M168" i="39"/>
  <c r="D168" i="39"/>
  <c r="M167" i="39"/>
  <c r="D167" i="39"/>
  <c r="M166" i="39"/>
  <c r="D166" i="39"/>
  <c r="M165" i="39"/>
  <c r="D165" i="39"/>
  <c r="M164" i="39"/>
  <c r="D164" i="39"/>
  <c r="M163" i="39"/>
  <c r="D163" i="39"/>
  <c r="M162" i="39"/>
  <c r="D162" i="39"/>
  <c r="U161" i="39"/>
  <c r="T161" i="39"/>
  <c r="S161" i="39"/>
  <c r="R161" i="39"/>
  <c r="Q161" i="39"/>
  <c r="P161" i="39"/>
  <c r="O161" i="39"/>
  <c r="N161" i="39"/>
  <c r="M161" i="39"/>
  <c r="L161" i="39"/>
  <c r="K161" i="39"/>
  <c r="J161" i="39"/>
  <c r="I161" i="39"/>
  <c r="H161" i="39"/>
  <c r="G161" i="39"/>
  <c r="F161" i="39"/>
  <c r="E161" i="39"/>
  <c r="D161" i="39"/>
  <c r="M160" i="39"/>
  <c r="D160" i="39"/>
  <c r="M156" i="39"/>
  <c r="D156" i="39"/>
  <c r="U155" i="39"/>
  <c r="T155" i="39"/>
  <c r="S155" i="39"/>
  <c r="R155" i="39"/>
  <c r="Q155" i="39"/>
  <c r="P155" i="39"/>
  <c r="O155" i="39"/>
  <c r="N155" i="39"/>
  <c r="M155" i="39"/>
  <c r="L155" i="39"/>
  <c r="K155" i="39"/>
  <c r="J155" i="39"/>
  <c r="I155" i="39"/>
  <c r="H155" i="39"/>
  <c r="G155" i="39"/>
  <c r="F155" i="39"/>
  <c r="E155" i="39"/>
  <c r="D155" i="39"/>
  <c r="M154" i="39"/>
  <c r="D154" i="39"/>
  <c r="M153" i="39"/>
  <c r="D153" i="39"/>
  <c r="M152" i="39"/>
  <c r="D152" i="39"/>
  <c r="U151" i="39"/>
  <c r="T151" i="39"/>
  <c r="S151" i="39"/>
  <c r="R151" i="39"/>
  <c r="Q151" i="39"/>
  <c r="P151" i="39"/>
  <c r="O151" i="39"/>
  <c r="N151" i="39"/>
  <c r="M151" i="39"/>
  <c r="L151" i="39"/>
  <c r="K151" i="39"/>
  <c r="J151" i="39"/>
  <c r="I151" i="39"/>
  <c r="H151" i="39"/>
  <c r="G151" i="39"/>
  <c r="F151" i="39"/>
  <c r="E151" i="39"/>
  <c r="D151" i="39"/>
  <c r="M150" i="39"/>
  <c r="D150" i="39"/>
  <c r="M149" i="39"/>
  <c r="D149" i="39"/>
  <c r="M148" i="39"/>
  <c r="D148" i="39"/>
  <c r="M147" i="39"/>
  <c r="D147" i="39"/>
  <c r="U146" i="39"/>
  <c r="T146" i="39"/>
  <c r="S146" i="39"/>
  <c r="R146" i="39"/>
  <c r="Q146" i="39"/>
  <c r="P146" i="39"/>
  <c r="O146" i="39"/>
  <c r="N146" i="39"/>
  <c r="M146" i="39"/>
  <c r="L146" i="39"/>
  <c r="K146" i="39"/>
  <c r="J146" i="39"/>
  <c r="I146" i="39"/>
  <c r="H146" i="39"/>
  <c r="G146" i="39"/>
  <c r="F146" i="39"/>
  <c r="E146" i="39"/>
  <c r="D146" i="39"/>
  <c r="M145" i="39"/>
  <c r="D145" i="39"/>
  <c r="U144" i="39"/>
  <c r="T144" i="39"/>
  <c r="S144" i="39"/>
  <c r="R144" i="39"/>
  <c r="Q144" i="39"/>
  <c r="P144" i="39"/>
  <c r="O144" i="39"/>
  <c r="N144" i="39"/>
  <c r="M144" i="39"/>
  <c r="L144" i="39"/>
  <c r="K144" i="39"/>
  <c r="J144" i="39"/>
  <c r="I144" i="39"/>
  <c r="H144" i="39"/>
  <c r="G144" i="39"/>
  <c r="F144" i="39"/>
  <c r="E144" i="39"/>
  <c r="D144" i="39"/>
  <c r="M143" i="39"/>
  <c r="D143" i="39"/>
  <c r="M142" i="39"/>
  <c r="D142" i="39"/>
  <c r="U141" i="39"/>
  <c r="T141" i="39"/>
  <c r="S141" i="39"/>
  <c r="R141" i="39"/>
  <c r="Q141" i="39"/>
  <c r="P141" i="39"/>
  <c r="M141" i="39"/>
  <c r="L141" i="39"/>
  <c r="K141" i="39"/>
  <c r="J141" i="39"/>
  <c r="I141" i="39"/>
  <c r="H141" i="39"/>
  <c r="G141" i="39"/>
  <c r="D141" i="39"/>
  <c r="U140" i="39"/>
  <c r="T140" i="39"/>
  <c r="S140" i="39"/>
  <c r="R140" i="39"/>
  <c r="Q140" i="39"/>
  <c r="P140" i="39"/>
  <c r="O140" i="39"/>
  <c r="N140" i="39"/>
  <c r="M140" i="39"/>
  <c r="L140" i="39"/>
  <c r="K140" i="39"/>
  <c r="J140" i="39"/>
  <c r="I140" i="39"/>
  <c r="H140" i="39"/>
  <c r="G140" i="39"/>
  <c r="F140" i="39"/>
  <c r="E140" i="39"/>
  <c r="D140" i="39"/>
  <c r="M139" i="39"/>
  <c r="D139" i="39"/>
  <c r="M138" i="39"/>
  <c r="D138" i="39"/>
  <c r="M137" i="39"/>
  <c r="D137" i="39"/>
  <c r="M136" i="39"/>
  <c r="D136" i="39"/>
  <c r="M135" i="39"/>
  <c r="D135" i="39"/>
  <c r="M134" i="39"/>
  <c r="D134" i="39"/>
  <c r="M133" i="39"/>
  <c r="D133" i="39"/>
  <c r="U132" i="39"/>
  <c r="T132" i="39"/>
  <c r="S132" i="39"/>
  <c r="R132" i="39"/>
  <c r="Q132" i="39"/>
  <c r="P132" i="39"/>
  <c r="O132" i="39"/>
  <c r="N132" i="39"/>
  <c r="M132" i="39"/>
  <c r="L132" i="39"/>
  <c r="K132" i="39"/>
  <c r="J132" i="39"/>
  <c r="I132" i="39"/>
  <c r="H132" i="39"/>
  <c r="G132" i="39"/>
  <c r="F132" i="39"/>
  <c r="E132" i="39"/>
  <c r="D132" i="39"/>
  <c r="M131" i="39"/>
  <c r="D131" i="39"/>
  <c r="M130" i="39"/>
  <c r="D130" i="39"/>
  <c r="M129" i="39"/>
  <c r="D129" i="39"/>
  <c r="M128" i="39"/>
  <c r="D128" i="39"/>
  <c r="M127" i="39"/>
  <c r="D127" i="39"/>
  <c r="M126" i="39"/>
  <c r="D126" i="39"/>
  <c r="M125" i="39"/>
  <c r="D125" i="39"/>
  <c r="M124" i="39"/>
  <c r="D124" i="39"/>
  <c r="U123" i="39"/>
  <c r="T123" i="39"/>
  <c r="S123" i="39"/>
  <c r="R123" i="39"/>
  <c r="Q123" i="39"/>
  <c r="P123" i="39"/>
  <c r="O123" i="39"/>
  <c r="N123" i="39"/>
  <c r="M123" i="39"/>
  <c r="L123" i="39"/>
  <c r="K123" i="39"/>
  <c r="J123" i="39"/>
  <c r="I123" i="39"/>
  <c r="H123" i="39"/>
  <c r="G123" i="39"/>
  <c r="F123" i="39"/>
  <c r="E123" i="39"/>
  <c r="D123" i="39"/>
  <c r="M122" i="39"/>
  <c r="D122" i="39"/>
  <c r="M121" i="39"/>
  <c r="D121" i="39"/>
  <c r="M117" i="39"/>
  <c r="D117" i="39"/>
  <c r="M116" i="39"/>
  <c r="D116" i="39"/>
  <c r="M115" i="39"/>
  <c r="D115" i="39"/>
  <c r="M114" i="39"/>
  <c r="D114" i="39"/>
  <c r="M113" i="39"/>
  <c r="D113" i="39"/>
  <c r="M112" i="39"/>
  <c r="D112" i="39"/>
  <c r="M111" i="39"/>
  <c r="D111" i="39"/>
  <c r="M110" i="39"/>
  <c r="D110" i="39"/>
  <c r="M109" i="39"/>
  <c r="D109" i="39"/>
  <c r="M108" i="39"/>
  <c r="D108" i="39"/>
  <c r="M107" i="39"/>
  <c r="D107" i="39"/>
  <c r="M106" i="39"/>
  <c r="D106" i="39"/>
  <c r="M105" i="39"/>
  <c r="D105" i="39"/>
  <c r="M104" i="39"/>
  <c r="D104" i="39"/>
  <c r="M103" i="39"/>
  <c r="D103" i="39"/>
  <c r="M102" i="39"/>
  <c r="D102" i="39"/>
  <c r="M101" i="39"/>
  <c r="D101" i="39"/>
  <c r="M100" i="39"/>
  <c r="D100" i="39"/>
  <c r="M99" i="39"/>
  <c r="D99" i="39"/>
  <c r="M98" i="39"/>
  <c r="D98" i="39"/>
  <c r="M97" i="39"/>
  <c r="D97" i="39"/>
  <c r="M96" i="39"/>
  <c r="D96" i="39"/>
  <c r="M95" i="39"/>
  <c r="D95" i="39"/>
  <c r="M94" i="39"/>
  <c r="D94" i="39"/>
  <c r="M93" i="39"/>
  <c r="D93" i="39"/>
  <c r="M92" i="39"/>
  <c r="D92" i="39"/>
  <c r="M91" i="39"/>
  <c r="D91" i="39"/>
  <c r="M90" i="39"/>
  <c r="D90" i="39"/>
  <c r="M89" i="39"/>
  <c r="D89" i="39"/>
  <c r="M88" i="39"/>
  <c r="D88" i="39"/>
  <c r="M87" i="39"/>
  <c r="D87" i="39"/>
  <c r="M86" i="39"/>
  <c r="D86" i="39"/>
  <c r="M85" i="39"/>
  <c r="D85" i="39"/>
  <c r="M84" i="39"/>
  <c r="D84" i="39"/>
  <c r="M83" i="39"/>
  <c r="D83" i="39"/>
  <c r="M82" i="39"/>
  <c r="D82" i="39"/>
  <c r="M81" i="39"/>
  <c r="D81" i="39"/>
  <c r="M80" i="39"/>
  <c r="D80" i="39"/>
  <c r="M79" i="39"/>
  <c r="D79" i="39"/>
  <c r="M78" i="39"/>
  <c r="D78" i="39"/>
  <c r="M77" i="39"/>
  <c r="D77" i="39"/>
  <c r="M76" i="39"/>
  <c r="D76" i="39"/>
  <c r="M75" i="39"/>
  <c r="D75" i="39"/>
  <c r="M74" i="39"/>
  <c r="D74" i="39"/>
  <c r="M73" i="39"/>
  <c r="D73" i="39"/>
  <c r="M72" i="39"/>
  <c r="D72" i="39"/>
  <c r="M71" i="39"/>
  <c r="D71" i="39"/>
  <c r="M70" i="39"/>
  <c r="D70" i="39"/>
  <c r="M69" i="39"/>
  <c r="D69" i="39"/>
  <c r="M68" i="39"/>
  <c r="D68" i="39"/>
  <c r="M67" i="39"/>
  <c r="D67" i="39"/>
  <c r="M66" i="39"/>
  <c r="D66" i="39"/>
  <c r="M65" i="39"/>
  <c r="D65" i="39"/>
  <c r="M64" i="39"/>
  <c r="D64" i="39"/>
  <c r="M63" i="39"/>
  <c r="D63" i="39"/>
  <c r="M62" i="39"/>
  <c r="D62" i="39"/>
  <c r="M61" i="39"/>
  <c r="D61" i="39"/>
  <c r="M60" i="39"/>
  <c r="D60" i="39"/>
  <c r="M59" i="39"/>
  <c r="D59" i="39"/>
  <c r="M58" i="39"/>
  <c r="D58" i="39"/>
  <c r="M57" i="39"/>
  <c r="D57" i="39"/>
  <c r="M56" i="39"/>
  <c r="D56" i="39"/>
  <c r="M55" i="39"/>
  <c r="D55" i="39"/>
  <c r="M54" i="39"/>
  <c r="D54" i="39"/>
  <c r="M53" i="39"/>
  <c r="D53" i="39"/>
  <c r="M52" i="39"/>
  <c r="D52" i="39"/>
  <c r="M51" i="39"/>
  <c r="D51" i="39"/>
  <c r="M50" i="39"/>
  <c r="D50" i="39"/>
  <c r="M49" i="39"/>
  <c r="D49" i="39"/>
  <c r="M48" i="39"/>
  <c r="D48" i="39"/>
  <c r="M47" i="39"/>
  <c r="D47" i="39"/>
  <c r="M46" i="39"/>
  <c r="D46" i="39"/>
  <c r="M45" i="39"/>
  <c r="D45" i="39"/>
  <c r="M44" i="39"/>
  <c r="D44" i="39"/>
  <c r="M43" i="39"/>
  <c r="D43" i="39"/>
  <c r="M42" i="39"/>
  <c r="D42" i="39"/>
  <c r="M41" i="39"/>
  <c r="D41" i="39"/>
  <c r="M40" i="39"/>
  <c r="D40" i="39"/>
  <c r="M39" i="39"/>
  <c r="D39" i="39"/>
  <c r="M38" i="39"/>
  <c r="D38" i="39"/>
  <c r="M37" i="39"/>
  <c r="D37" i="39"/>
  <c r="M36" i="39"/>
  <c r="D36" i="39"/>
  <c r="M35" i="39"/>
  <c r="D35" i="39"/>
  <c r="M34" i="39"/>
  <c r="D34" i="39"/>
  <c r="M33" i="39"/>
  <c r="D33" i="39"/>
  <c r="M32" i="39"/>
  <c r="D32" i="39"/>
  <c r="M31" i="39"/>
  <c r="D31" i="39"/>
  <c r="M30" i="39"/>
  <c r="D30" i="39"/>
  <c r="M29" i="39"/>
  <c r="D29" i="39"/>
  <c r="M28" i="39"/>
  <c r="D28" i="39"/>
  <c r="M27" i="39"/>
  <c r="D27" i="39"/>
  <c r="U26" i="39"/>
  <c r="T26" i="39"/>
  <c r="S26" i="39"/>
  <c r="R26" i="39"/>
  <c r="Q26" i="39"/>
  <c r="Q9" i="39" s="1"/>
  <c r="P26" i="39"/>
  <c r="O26" i="39"/>
  <c r="N26" i="39"/>
  <c r="N9" i="39" s="1"/>
  <c r="M26" i="39"/>
  <c r="L26" i="39"/>
  <c r="K26" i="39"/>
  <c r="J26" i="39"/>
  <c r="I26" i="39"/>
  <c r="H26" i="39"/>
  <c r="G26" i="39"/>
  <c r="F26" i="39"/>
  <c r="E26" i="39"/>
  <c r="U24" i="39"/>
  <c r="T24" i="39"/>
  <c r="S24" i="39"/>
  <c r="R24" i="39"/>
  <c r="Q24" i="39"/>
  <c r="P24" i="39"/>
  <c r="O24" i="39"/>
  <c r="N24" i="39"/>
  <c r="M24" i="39"/>
  <c r="L24" i="39"/>
  <c r="K24" i="39"/>
  <c r="J24" i="39"/>
  <c r="I24" i="39"/>
  <c r="H24" i="39"/>
  <c r="G24" i="39"/>
  <c r="F24" i="39"/>
  <c r="E24" i="39"/>
  <c r="D24" i="39"/>
  <c r="M23" i="39"/>
  <c r="D23" i="39"/>
  <c r="M22" i="39"/>
  <c r="D22" i="39"/>
  <c r="M21" i="39"/>
  <c r="D21" i="39"/>
  <c r="U20" i="39"/>
  <c r="T20" i="39"/>
  <c r="S20" i="39"/>
  <c r="R20" i="39"/>
  <c r="Q20" i="39"/>
  <c r="P20" i="39"/>
  <c r="O20" i="39"/>
  <c r="N20" i="39"/>
  <c r="M20" i="39"/>
  <c r="L20" i="39"/>
  <c r="K20" i="39"/>
  <c r="J20" i="39"/>
  <c r="I20" i="39"/>
  <c r="H20" i="39"/>
  <c r="G20" i="39"/>
  <c r="F20" i="39"/>
  <c r="E20" i="39"/>
  <c r="D20" i="39"/>
  <c r="U16" i="39"/>
  <c r="T16" i="39"/>
  <c r="S16" i="39"/>
  <c r="R16" i="39"/>
  <c r="Q16" i="39"/>
  <c r="P16" i="39"/>
  <c r="O16" i="39"/>
  <c r="N16" i="39"/>
  <c r="M16" i="39"/>
  <c r="L16" i="39"/>
  <c r="K16" i="39"/>
  <c r="J16" i="39"/>
  <c r="I16" i="39"/>
  <c r="H16" i="39"/>
  <c r="G16" i="39"/>
  <c r="F16" i="39"/>
  <c r="E16" i="39"/>
  <c r="D16" i="39"/>
  <c r="M15" i="39"/>
  <c r="D15" i="39"/>
  <c r="M14" i="39"/>
  <c r="D14" i="39"/>
  <c r="M13" i="39"/>
  <c r="D13" i="39"/>
  <c r="M12" i="39"/>
  <c r="D12" i="39"/>
  <c r="M11" i="39"/>
  <c r="D11" i="39"/>
  <c r="U10" i="39"/>
  <c r="T10" i="39"/>
  <c r="S10" i="39"/>
  <c r="R10" i="39"/>
  <c r="Q10" i="39"/>
  <c r="P10" i="39"/>
  <c r="O10" i="39"/>
  <c r="N10" i="39"/>
  <c r="M10" i="39"/>
  <c r="L10" i="39"/>
  <c r="K10" i="39"/>
  <c r="J10" i="39"/>
  <c r="I10" i="39"/>
  <c r="H10" i="39"/>
  <c r="G10" i="39"/>
  <c r="F10" i="39"/>
  <c r="E10" i="39"/>
  <c r="D10" i="39"/>
  <c r="U9" i="39"/>
  <c r="T9" i="39"/>
  <c r="S9" i="39"/>
  <c r="R9" i="39"/>
  <c r="P9" i="39"/>
  <c r="O9" i="39"/>
  <c r="M9" i="39"/>
  <c r="L9" i="39"/>
  <c r="K9" i="39"/>
  <c r="J9" i="39"/>
  <c r="I9" i="39"/>
  <c r="H9" i="39"/>
  <c r="G9" i="39"/>
  <c r="F9" i="39"/>
  <c r="F8" i="39" s="1"/>
  <c r="E9" i="39"/>
  <c r="D26" i="39" l="1"/>
  <c r="D9" i="39" s="1"/>
  <c r="D246" i="39"/>
  <c r="U8" i="39"/>
  <c r="U7" i="39" s="1"/>
  <c r="O7" i="39"/>
  <c r="I8" i="39"/>
  <c r="E8" i="39"/>
  <c r="E7" i="39" s="1"/>
  <c r="I7" i="39"/>
  <c r="S7" i="39"/>
  <c r="L242" i="39"/>
  <c r="P242" i="39"/>
  <c r="R242" i="39"/>
  <c r="G7" i="39"/>
  <c r="L8" i="39"/>
  <c r="L7" i="39" s="1"/>
  <c r="T208" i="39"/>
  <c r="T8" i="39" s="1"/>
  <c r="T7" i="39" s="1"/>
  <c r="D208" i="39"/>
  <c r="H8" i="39"/>
  <c r="H7" i="39" s="1"/>
  <c r="J8" i="39"/>
  <c r="J7" i="39" s="1"/>
  <c r="M242" i="39"/>
  <c r="P208" i="39"/>
  <c r="R208" i="39"/>
  <c r="R8" i="39" s="1"/>
  <c r="K217" i="39"/>
  <c r="K8" i="39" s="1"/>
  <c r="Q217" i="39"/>
  <c r="Q8" i="39" s="1"/>
  <c r="F7" i="39"/>
  <c r="K242" i="39"/>
  <c r="Q242" i="39"/>
  <c r="N8" i="39"/>
  <c r="N7" i="39" s="1"/>
  <c r="P8" i="39"/>
  <c r="M8" i="39"/>
  <c r="M7" i="39" s="1"/>
  <c r="D8" i="39"/>
  <c r="P7" i="39" l="1"/>
  <c r="D242" i="39"/>
  <c r="D7" i="39"/>
  <c r="R7" i="39"/>
  <c r="Q7" i="39"/>
  <c r="K7" i="39"/>
</calcChain>
</file>

<file path=xl/sharedStrings.xml><?xml version="1.0" encoding="utf-8"?>
<sst xmlns="http://schemas.openxmlformats.org/spreadsheetml/2006/main" count="373" uniqueCount="266">
  <si>
    <t>Коста Каранашев</t>
  </si>
  <si>
    <t xml:space="preserve">ОБЩО: </t>
  </si>
  <si>
    <t>51-00</t>
  </si>
  <si>
    <t xml:space="preserve">Основен ремонт на дълготрайни материални активи </t>
  </si>
  <si>
    <t>др.собств.</t>
  </si>
  <si>
    <t xml:space="preserve">Придобиване на дълготрайни материални активи </t>
  </si>
  <si>
    <t xml:space="preserve"> Придобиване на нематериални дълготрайни активи</t>
  </si>
  <si>
    <t>Придобиване на земя</t>
  </si>
  <si>
    <t>Придобиване на  земя - за гробищен парк с.Кипилово</t>
  </si>
  <si>
    <t>І.ОБЕКТИ ФИНАНСИРАНИ ОТ БЮДЖЕТА НА ПЪРВОСТЕПЕННИЯ РАЗПОРЕДИТЕЛ</t>
  </si>
  <si>
    <t>ІІ.ОБЕКТИ ФИНАНСИРАНИ ОТ БЮДЖЕТА НА ВТОРОСТЕПЕНЕН РАЗПОРЕДИТЕЛ- "ИСТОРИЧЕСКИ МУЗЕЙ"</t>
  </si>
  <si>
    <t>Функция "Отбрана и сигурност"</t>
  </si>
  <si>
    <t xml:space="preserve"> Функция "Жилищно строителство, благоустройство, комунално стопанство и опазване на околната среда"</t>
  </si>
  <si>
    <t>Функция "Почивно дело, култура, религиозни дейности"</t>
  </si>
  <si>
    <t>Функция "Икономически дейности и услуги"</t>
  </si>
  <si>
    <t>Функция "Общи държавни служби"</t>
  </si>
  <si>
    <t>Приложение №1</t>
  </si>
  <si>
    <t>55-00</t>
  </si>
  <si>
    <t>Капиталов трансфер</t>
  </si>
  <si>
    <t>ІV.ОБЕКТИ ФИНАНСИРАНИ ОТ БЮДЖЕТИ НА ВТОРОСТЕПЕННИ РАЗПОРЕДИТЕЛИ-УЧИЛИЩА</t>
  </si>
  <si>
    <t xml:space="preserve"> Функция "Образование"</t>
  </si>
  <si>
    <t xml:space="preserve">ППР за извор 2 за допълнително водоснабдяване  м."Черни извори" в землище с.Медвен </t>
  </si>
  <si>
    <t>ОУП община Котел</t>
  </si>
  <si>
    <t>Разширяване на  гробищен парк с.Мокрен ППР</t>
  </si>
  <si>
    <t>Разширяване на  гробищен парк с.Кипилово ППР</t>
  </si>
  <si>
    <t>общо:</t>
  </si>
  <si>
    <t>Основен ремонт на тротоарни настилки по ул."Г.Аврамов"с.Мокрен</t>
  </si>
  <si>
    <t>Основен ремонт на тротоарни настилки по ул."Ст.Божилчев"с.Мокрен</t>
  </si>
  <si>
    <t>ОР на улица  в с. Малко село о. т. 62-19 до  о. т. 59-35</t>
  </si>
  <si>
    <t xml:space="preserve"> Ремонт и реконструкция на централен площад "Възраждане", прилежащи пешеходни зони и съоръжения към тях -гр.Котел  ПМС 360/2020</t>
  </si>
  <si>
    <t>ОР сграда на обреден дом в гробищен парк гр.Котел</t>
  </si>
  <si>
    <t>Функция "Социално осигуряване, подпомагане и грижи"</t>
  </si>
  <si>
    <r>
      <t>Кмет на Община Котел</t>
    </r>
    <r>
      <rPr>
        <sz val="9"/>
        <rFont val="Times New Roman"/>
        <family val="1"/>
        <charset val="204"/>
      </rPr>
      <t xml:space="preserve">    </t>
    </r>
  </si>
  <si>
    <t xml:space="preserve">ОР  на ул."Раковска"с. Мокрен от о.т.28-29 </t>
  </si>
  <si>
    <t>ОР  на улица в с. Остра могила от ПИ 35,36,62,63 до ПИ 82</t>
  </si>
  <si>
    <t>ОР на улица в кв."Изток"о.т.30-24-19-17 гр.Котел</t>
  </si>
  <si>
    <t>ОР на улица в кв."Изток"о.т. 219-205-202 до о.т. 200-208-212 гр.Котел</t>
  </si>
  <si>
    <t>ОР  на  улица в с.Соколарци от о.т.49-47-43-42-34</t>
  </si>
  <si>
    <t xml:space="preserve">ОР  на улица в с.Соколарци от о.т.19 до гробищен парк </t>
  </si>
  <si>
    <t>ОР на улица в с.Градец от о.т.310-305-345-350 до о.т.356</t>
  </si>
  <si>
    <t>ОР на улица в кв."Запад"с.Градец от о.т.349-419-413</t>
  </si>
  <si>
    <t xml:space="preserve">ОР на улица с.Орлово от ПИ № 138-126 до ПИ №113-112 </t>
  </si>
  <si>
    <t>Поставяне на препятствия за намаляване на скоростта на ул."Г.Димитров" 1бр. с.Филаретово</t>
  </si>
  <si>
    <t>ОР на път SLV 3014 IV-48028 Котел - м."Чутурка" гр. Котел</t>
  </si>
  <si>
    <t>Изграждане на Детска градина в УПИ I, кв.77 с.Градец</t>
  </si>
  <si>
    <t>Детска площадка с.Мокрен</t>
  </si>
  <si>
    <t>Беседка  и Детска площадка с.Филаретово</t>
  </si>
  <si>
    <t>Проектиране и изграждане на мост в ПИ с идентификатор 39030.501.2012 р.Котлешница гр. Котел- ИП, СМР</t>
  </si>
  <si>
    <t xml:space="preserve">Изграждане на водопровод и улично осветление в имот с идентификатор  39030.505.54 гр.Котел /Дълга поляна/ ИП, СМР </t>
  </si>
  <si>
    <t>Изграждане на автоспирка в с.Тича -2 бр.</t>
  </si>
  <si>
    <t>Придобиване на земя-реални части от ПИ 87031.502.290 и ПИ 87031.502.291 по КККР на с.Ябланово за откриване  на нова улицата в кв.92</t>
  </si>
  <si>
    <t xml:space="preserve"> Функция "Здравеопазване"</t>
  </si>
  <si>
    <t>Финансиране със средства от ЕС</t>
  </si>
  <si>
    <t>Функция "Здравеопазване"</t>
  </si>
  <si>
    <t>Основен ремонт на кметство с.Ябланово</t>
  </si>
  <si>
    <t>ОР покрив на сграда с идентификатор 87031.501.176.3 в с.Ябланово</t>
  </si>
  <si>
    <t>ОР мост свързващ ул."Баба Нанка" и ПИ 39030.505.8</t>
  </si>
  <si>
    <t>ОР на мост до кметството  в с.Нейково</t>
  </si>
  <si>
    <t xml:space="preserve">Основен ремонт на ул."Стара планина" о.т. 696-445-448 с.Ябланово </t>
  </si>
  <si>
    <t xml:space="preserve">Основен ремонт на улица в Стопански двор о.т. 593-589 с.Ябланово </t>
  </si>
  <si>
    <t>Реконструкция на ВиК по Главна улица на кв"Изток" с.Градец -Община Котел</t>
  </si>
  <si>
    <t xml:space="preserve">други целеви средства   от ЦБ     /§31-18/ ПМС </t>
  </si>
  <si>
    <t>Рехабилитация /основен ремонт/ на общински път SLV1004 за с.Жеравна, в участъка на кръстовището на път II-48 / км.0+000 до входа на с.Жеравна км.=5+600/ СМР, АН, СН, ИП</t>
  </si>
  <si>
    <t>трансфер от  МРРБ</t>
  </si>
  <si>
    <t>др.собств</t>
  </si>
  <si>
    <t>Автомобил за дейността на полицейските инспектори</t>
  </si>
  <si>
    <t>Пристрояване на същ.сграда на ОУ  „П. Пармаков с цел увеличаване на броя на класните стаи в  УПИ I I , кв.77 с. Градец</t>
  </si>
  <si>
    <t>Сондаж за тръбен 
кладенец в ПИ с идентификатор 87031.42.282, землище с. Ябланово</t>
  </si>
  <si>
    <t>Изграждане на туристически атракционен комплекс на открито, за природно, културно и историческо наследство за деца и семейства в УПИ VIII и УПИ IX, кв. 501 по ПУП на гр. Котел, общ. Котел” - ИП, гр.Котел</t>
  </si>
  <si>
    <t>Изграждане на туристически атракцион в с.Жеравна, чрез изграждане на инфраструктура за експониране на майсторски умения, местни традиции и обичаи-ППР, с.Жеравна</t>
  </si>
  <si>
    <t>Изграждане на туристически атракцион в с.Кипилово-Крепост, чрез изграждане на инфраструктура за достъп и експониране на крепостта- ППР, с.Кипилово</t>
  </si>
  <si>
    <t>Изграждане на площадки за фитнес на открито в с.Мокрен</t>
  </si>
  <si>
    <t>Изграждане на площадки за фитнес на открито в с.Пъдарево</t>
  </si>
  <si>
    <t>Изграждане на площадки за фитнес на открито в с.Ябланово</t>
  </si>
  <si>
    <t>Гребло за сняг-2 бр.</t>
  </si>
  <si>
    <t xml:space="preserve">трансфер за зимно поддържане, снегопочистване </t>
  </si>
  <si>
    <t>др.собствени средства</t>
  </si>
  <si>
    <t>ІІІ.ОБЕКТИ ФИНАНСИРАНИ ОТ БЮДЖЕТА НА ВТОРОСТЕПЕНЕН РАЗПОРЕДИТЕЛ- Дирекция СХД</t>
  </si>
  <si>
    <t>преходен остатък от трансфери за делегирани от държавата дейности</t>
  </si>
  <si>
    <t>преходен остатък от трансфери за делегирани от държавата дейности/ДДД/</t>
  </si>
  <si>
    <t>GPS с карти</t>
  </si>
  <si>
    <t xml:space="preserve">Настолен компютър - 3 бр. </t>
  </si>
  <si>
    <t>Мултифункционално устройство</t>
  </si>
  <si>
    <t>Изграждане на охранителна ограда  на вододайни зони "Хайдут върбан-1", Хайдут Върбан-2", "Хайдут върбан-чешмата", "Резервоар с.Тича", "Смесителна шахта"</t>
  </si>
  <si>
    <t>Основен ремонт на улица в с.Стрелци о.т.49-56-55</t>
  </si>
  <si>
    <t xml:space="preserve">Геоложки проучвания и инвестиционен проект  на Външен довеждащ водопровод за питейно-битови нужди на гр.Котел </t>
  </si>
  <si>
    <t xml:space="preserve">Багер с платформа за дейността на гробищни паркове </t>
  </si>
  <si>
    <t>ОР на ул."Индже войвода "с.Ябланово от о.т.214-216-325</t>
  </si>
  <si>
    <t>Основен ремонт дъждовна канализация по ул."Освобождение" с.Ябланово</t>
  </si>
  <si>
    <t xml:space="preserve">ИНВЕСТИЦИОННА ПРОГРАМА 2024 Г. </t>
  </si>
  <si>
    <t>наименование на обекта /проект СЕС</t>
  </si>
  <si>
    <t>преходен остатък Целева субсидия капиталови разходи</t>
  </si>
  <si>
    <t>Преходен остатък от постъпления от продажба на нефинансови активи</t>
  </si>
  <si>
    <t>преходен остатък:       31-11                 31-12                  61-00                    31-18 др.собств.</t>
  </si>
  <si>
    <t>забележка по  колона-8</t>
  </si>
  <si>
    <t>Внедряване на мерки за енергийна ефективност за Обществена сграда за административно обслужване Кметство Малко село и здравна служба проект: BG06RDNP001-7.020-0104-C01</t>
  </si>
  <si>
    <t>Внедряване на мерки за енергийна ефективност за Обществена сграда за административно обслужване Кметство и поща , с. Пъдарево  проект:BG06RDNP001-7.020-0104-C01</t>
  </si>
  <si>
    <t>„Внедряване на мерки за енергийна ефективност за сграда на кметство в с. Кипилово, ул. „Васил Левски“ № 56, с. Кипилово, община Котел, област Сливен“ проект:BG-RRP-4.020-0323</t>
  </si>
  <si>
    <t>Реконструкция, ремонт и оборудване на сградата на Дирекция СХД на Община Котел с цел подобряване на енергийната ѝ ефективност“ проект: BG-RRP-4.020-0323</t>
  </si>
  <si>
    <t>Основен ремонт на ул. "Котленски проход" о.т.349-353-355-357-359-361-363-366-367-371-425  в с. Ябланово проект:BG06RDNP001-7.017-0097-C01</t>
  </si>
  <si>
    <t>Основен ремонт на ул. "Димитър Ганев" в с. Градец проект:BG06RDNP001-7.017-0097-C01</t>
  </si>
  <si>
    <t xml:space="preserve">Основен ремонт  на площадно простванство в с.Градец, общ.Котел, с обхват О.Т.319-314-313-490-312-311-310-315-316 между кв.58, 57, 25 и 63 по плана на с.Градец BG06RDNP001-19.245-0005-С01     </t>
  </si>
  <si>
    <t>Основен ремонт на ул."Стара планина" гр. Котел - от о.т. 35-36-87-92-95-96 до о.т. 235</t>
  </si>
  <si>
    <t>ОР  на ул."9-ти септ." с. Мокрен от о.т.83-84-87</t>
  </si>
  <si>
    <t>ОР на улица в  кв. Изток, гр. Котел  о.т. 132-134-138  о.т.157-158</t>
  </si>
  <si>
    <t xml:space="preserve"> ОР на ул."Захари Стоянов"с.Тича  о.т. 122-123-124" </t>
  </si>
  <si>
    <t xml:space="preserve"> ОР на ул."Г.С.Раковски"с.Филаретово  от о.т. 6-22-20 до о.т.3 " </t>
  </si>
  <si>
    <t xml:space="preserve">"Основен ремонт на ул."Сава Филаретов"с.Филаретово  о.т.43-44-45 до ПИ 70-68   " </t>
  </si>
  <si>
    <t>Основен ремонт на ул."Стара планина"с.Ябланово  о.т.693-694  до о.т.696</t>
  </si>
  <si>
    <t>Основен ремонт на ул."Сакар"с.Ябланово  о.т.436  до о.т.437</t>
  </si>
  <si>
    <t>Основен ремонт на  улица в  с.Соколарци  о.т. 27-15-38-37 до о.т. 36-31-34"</t>
  </si>
  <si>
    <t>Основен ремонт на улица в с.Орлово от  ПИ 71,73,75 до ПИ 14,30 "</t>
  </si>
  <si>
    <t>Основен ремонт на улица в с.Орлово от  ПИ 106 до ПИ 110"</t>
  </si>
  <si>
    <t>ОР на ул."Йордан Йовков"  о.т. 361 до о.т.447 "гр.Котел</t>
  </si>
  <si>
    <t>ОР на ул."Хаджи Къна Боева"  о.т.333-336"</t>
  </si>
  <si>
    <t xml:space="preserve">ОР на ул."Злостен"  о.т.444-446  до о.т. 448  гр.Котел </t>
  </si>
  <si>
    <t>ОР на ул."Хаджи Димитър" в  с.Кипилово  о.т. 99-100-111-113-114-115-116-119"</t>
  </si>
  <si>
    <t>ОР на улица в с.Боринци"  о.т. 44-87"</t>
  </si>
  <si>
    <t>Изготвяне на инвестиционен проект за ремонт на ул. "Г.С. Раковски"  гр.Котел</t>
  </si>
  <si>
    <t>Изготвяне на инвестиционен проект за ремонт на ул. "21 Януари"  гр.Котел</t>
  </si>
  <si>
    <t>Изготвяне на инвестиционен проект за ремонт на ул."Захари Стоянов" гр.Котел</t>
  </si>
  <si>
    <t>Изготвяне на инвестиционен проект за ремонт на ул. "Хаджи Къна Боева"  гр.Котел</t>
  </si>
  <si>
    <t>Изготвяне на инвестиционен проект за ремонт на  ул. "Кап. Мамарчев" гр.Котел</t>
  </si>
  <si>
    <t>Изготвяне на инвестиционен проект за ремонт на ул. "Жечо Долчинков" гр.Котел</t>
  </si>
  <si>
    <t>Изготвяне на инвестиционен проект за ремонт на  ул." Михаил Аранудов" гр.Котел</t>
  </si>
  <si>
    <t>Изготвяне на инвестиционен проект за ремонт на ул. "Жечо Вичов" гр.Котел</t>
  </si>
  <si>
    <t>Изготвяне на инвестиционен проект за ремонт на ул. "Поп Янко" гр.Котел</t>
  </si>
  <si>
    <t>Изготвяне на инвестиционен проект за ремонт ул. "Иван Трошанов" гр.Котел</t>
  </si>
  <si>
    <t>Изготвяне на инвестиционен проект за ремонт на ул. "Кап.Вълков" гр.Котел</t>
  </si>
  <si>
    <t>Изготвяне на инвестиционен проект за ремонт на ул. "Гранитска" гр.Котел</t>
  </si>
  <si>
    <t>Изготвяне на инвестиционен проект за ремонт на ул." Д-р Кръстьо Раковски"  гр.Котел</t>
  </si>
  <si>
    <t>Подмяна и поставяне на нови осветителни тела на  системата за външно изкуствено осветление на с. Градец - инвестиционен проект и авторски надзор</t>
  </si>
  <si>
    <t>Подмяна и поставяне на нови осветителни тела на  системата за външно изкуствено осветление на с. Ябланово-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</si>
  <si>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Медвен - инвестиционен проект и авторски надзор</t>
  </si>
  <si>
    <t>Подмяна и поставяне на нови осветителни тела на  системата за външно изкуствено осветление на с. Катунище - инвестиционен проект и авторски надзор</t>
  </si>
  <si>
    <t>Подмяна и поставяне на нови осветителни тела на  системата за външно изкуствено осветление на с. Тича- инвестиционен проект и авторски надзор</t>
  </si>
  <si>
    <t>Подмяна и поставяне на нови осветителни тела на  системата за външно изкуствено осветление на с. Филаретово-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</si>
  <si>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Малко село-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</si>
  <si>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Пъдарево-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</si>
  <si>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Мокрен- инвестиционен проект и авторски надзор</t>
  </si>
  <si>
    <t>Подмяна и поставяне на нови осветителни тела на  системата за външно изкуствено осветление на с. Кипилово-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</si>
  <si>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Орлово-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</si>
  <si>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Остра могила- инвестиционен проект и авторски надзор</t>
  </si>
  <si>
    <t>Подмяна и поставяне на нови осветителни тела на  системата за външно изкуствено осветление на с. Топузево-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</si>
  <si>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Соколарци- инвестиционен проект и авторски надзор</t>
  </si>
  <si>
    <t>Подмяна и поставяне на нови осветителни тела на  системата за външно изкуствено осветление на с. Нейково-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</si>
  <si>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Седларево- инвестиционен проект и авторски надзор</t>
  </si>
  <si>
    <t>Подмяна и поставяне на нови осветителни тела на  системата за външно изкуствено осветление на с. Стрелци- инвестиционен проект и авторски надзор</t>
  </si>
  <si>
    <t>Подмяна и поставяне на нови осветителни тела на  системата за външно изкуствено осветление на с. Боренци- инвестиционен проект и авторски надзор</t>
  </si>
  <si>
    <t xml:space="preserve">Изготвяне на инвестиционен проект във фаза „Технически“ и авторски надзор за реконструкция на довеждащ водопровод на за селата: Филаретово, Малко село, Соколарци и Топузево </t>
  </si>
  <si>
    <t>Изготвяне на инвестиционен проект във фаза „Технически“ и авторски надзор за нов  довеждащ водопровод на с. Седларево</t>
  </si>
  <si>
    <t>Основен ремонт дъждовна канализация по улица с.Остра могила</t>
  </si>
  <si>
    <t>Плогане на тръби за отвеждане на дъждовни води на ул."Стадиона"-с.Ябланово</t>
  </si>
  <si>
    <t xml:space="preserve">Изграждане на Водоем и чешма "Сък Орман" Соколарци </t>
  </si>
  <si>
    <t>„Енергийно обновяване на сградата на Народно читалище „Просвета 1919“, с. Мокрен, община Котел“, проект: BG-RRP-4.020-0283</t>
  </si>
  <si>
    <t>„Енергийно обновяване на сградата на Народно читалище „Просвета 1870“, с. Тича, община Котел“ проект: BG-RRP-4.020-0283</t>
  </si>
  <si>
    <t>„Енергийно обновяване на сградата на Народно читалище „Надежда 1869“, с. Градец, Община Котел“ проект:BG-RRP-4.020-0290</t>
  </si>
  <si>
    <t>„Енергийно обновяване на сградата на Народно читалище „Пробуда 1928“, с. Пъдарево, община Котел“ проект: BG-RRP-4.020-0290</t>
  </si>
  <si>
    <t>Изготвяне на инвестиционен проект за ремонт на сграда "Спортна зала" гр.Котел</t>
  </si>
  <si>
    <t>ОР на мост между с. Зелена морава и с.Остра могила   TGV2066 Граница община Омуртаг - Остра могила</t>
  </si>
  <si>
    <t xml:space="preserve">Изготвяне на инвестиционен проект във фаза „Технически“ и авторски надзор за общински път SLV1005 /ІІ - 48, Котел – Градец/ - Катунище – Нейково – Граница общ. (Котел - Сливен) – Раково </t>
  </si>
  <si>
    <t>Изготвяне на инвестиционен проект във фаза „Технически“ и авторски надзор за общински път SLV3010 /ІІІ - 484, Кипилово - Стара река/ - Боринци / VTR1078 / - 5 km</t>
  </si>
  <si>
    <t>Изготвяне на инвестиционен проект във фаза „Технически“ и авторски надзор за общински път VTR1078 /ІІ-53 Елена – Стара река/ - Граница общ. (Елена - Сливен) – Граница общ. (Сливен - Котел) – Боринци-Стрелци - /III-484/ - 7 km</t>
  </si>
  <si>
    <t>Копирна машина</t>
  </si>
  <si>
    <t>Автомобил общинска администрация</t>
  </si>
  <si>
    <t>Кът за отдих - сфера гр.Котел 2 бр.</t>
  </si>
  <si>
    <t>Кът за отдих - сфера с.Ябланово 1 бр.</t>
  </si>
  <si>
    <t>Беседка с.Остра могила</t>
  </si>
  <si>
    <t>Беседка гр.Котел</t>
  </si>
  <si>
    <t>Беседка с.Филаретово</t>
  </si>
  <si>
    <t>Беседка с.Топузево</t>
  </si>
  <si>
    <t>Беседка с.Ябланово</t>
  </si>
  <si>
    <t>Фитнес уреди за Спортна зала-Котел</t>
  </si>
  <si>
    <t>Високопроходими автомобила-2 бр. 4х4</t>
  </si>
  <si>
    <t>Изграждане на панорамна площадка м.Скалата- с.Соколарци</t>
  </si>
  <si>
    <t>Атракционно влакче</t>
  </si>
  <si>
    <t>Роторен снегорин-1 бр.</t>
  </si>
  <si>
    <t>Основен ремонт на недвижима културна ценност, категория „национално значение“, къща-музей „Руси-чорбаджи“ с.Жеравна</t>
  </si>
  <si>
    <t>Лаптопи за ДГ - 4 бр.</t>
  </si>
  <si>
    <t>Котел за отоплителна инсталация  за ДГ Котел</t>
  </si>
  <si>
    <t>Професионална готварска печка ДГ Ябланово</t>
  </si>
  <si>
    <t>Стерилизатор ДГ Ябланово -1 бр.</t>
  </si>
  <si>
    <t>Климатик - 1 бр.ЦРДУ</t>
  </si>
  <si>
    <t>Компютърна конфигурация ЦНСТ</t>
  </si>
  <si>
    <t>Компютърна конфигурация ЦСРИ</t>
  </si>
  <si>
    <t>ОР училище ОУ "Кап.П.Пармаков" с.Градец за  ДГ</t>
  </si>
  <si>
    <t>Климатик ОУ "Хр.Ботев" с.Мокрен</t>
  </si>
  <si>
    <t>Компютърна конфигурация ОУ "Хр.Ботев" с.Мокрен</t>
  </si>
  <si>
    <t>Система за видеонаблюдение ОУ Кипилово</t>
  </si>
  <si>
    <t>Компютърна конфигурация ОУ "Хр.Ботев" с.Тича- 2 бр.</t>
  </si>
  <si>
    <t>Контейнери за жилищни нужди - 3 бр. гр.Котел с.Градец</t>
  </si>
  <si>
    <t>Автоматична мобилна инсталация за подготовка и филтриране на питейна вода, с. Кипилово</t>
  </si>
  <si>
    <t>Автоматична мобилна инсталация за подготовка и филтриране на питейна вода, с. Тича</t>
  </si>
  <si>
    <t>ОР Тротоарни настилки  ул." Г. Димитров"  от о.т.175-166-58-62 до о.т. 40 с.Пъдарево</t>
  </si>
  <si>
    <t>ОР на ул."Теменуга" от о.т. 142-56 до о.т. 89 с.Мокрен</t>
  </si>
  <si>
    <t>ОР на ул. "Майор Челяев" от о.т.193-200 до о.т.199-197 с.Тича</t>
  </si>
  <si>
    <t>ОР на ул."Й.Йовков" о.т.59-58-57  с.Филаретово</t>
  </si>
  <si>
    <t xml:space="preserve"> ОР улица ПИ 70-72-113-111 до ПИ 109  с. Топузево </t>
  </si>
  <si>
    <t xml:space="preserve">ОР на улица от ПИ №27 до ПИ №38 -  с. Остра могила </t>
  </si>
  <si>
    <t xml:space="preserve">ОР на ул."Ат. Кипиловски" с.Кипилово о.т 93-94-78-91-124-123 до о.т. 136  </t>
  </si>
  <si>
    <t>ОР на ул."Христо Ботев" от о.т.342-187 до о.т. 186  с.Ябланово</t>
  </si>
  <si>
    <t>ОР ул. "Ген. Столетов" от о.т.220-104 до о.т. 219 гр. Котел</t>
  </si>
  <si>
    <t xml:space="preserve">ОР на улица от о.т.120- 82-81-80-79-78-68-104 до о.т. 103  с.Соколарци      </t>
  </si>
  <si>
    <t>ОР ул. "Петър Берон" от о.т.313-472 до о.т.471 гр. Котел</t>
  </si>
  <si>
    <t xml:space="preserve">ОР на път SLV 1003-II-48 ( м.Ловен дом) с.Медвен от 0+000 до 4+800 </t>
  </si>
  <si>
    <t>Основен ремонт на покрив на 1 павилион - административна сграда ДГ Котел</t>
  </si>
  <si>
    <t>Целева субсидия капиталови разходи за  2024 г. - 1992300 лв.</t>
  </si>
  <si>
    <t>Товарен автомобил за сметоизвозване</t>
  </si>
  <si>
    <t>Контейнери за сметоизвозване - 2 бр.</t>
  </si>
  <si>
    <t>Изграждане на детска площадка и кът за отдих гр.Котел- ПУДООС</t>
  </si>
  <si>
    <t>Принтер - проект BG05SFPRW2-2.001-0074-C01, гр.Котел</t>
  </si>
  <si>
    <t xml:space="preserve"> Функция ""Почивно дело, култура,религиозни дейности""</t>
  </si>
  <si>
    <t>Спортен уред- конник ОУ  с.Градец</t>
  </si>
  <si>
    <t>Озвучителна техника за ЦПЛР</t>
  </si>
  <si>
    <t>Лаптоп - ОУ "Н.Й.Вапцаров" -2 бр.</t>
  </si>
  <si>
    <t>Финансиране с целеви средства от 2024 г.:§ 61-00 §31-18, §64-00,                               §31-11-2024г.</t>
  </si>
  <si>
    <t xml:space="preserve">Изграждане на система за видеонаблюдение в гр. Котел </t>
  </si>
  <si>
    <t>Основен ремонт на покрив на сграда „Здравен дом“ с. Пъдарево</t>
  </si>
  <si>
    <t>Обзавеждане на ОУ "Кап.П.Пармаков" с.Градец</t>
  </si>
  <si>
    <t xml:space="preserve">Комбиниран спортен уред за фитнес на открито - ОУ с.Градец ПУДООС </t>
  </si>
  <si>
    <t>Циркулационна помпа СУ "Г.С.Раковски"</t>
  </si>
  <si>
    <t>Нафтова горелка - СУ "Г.С.Раковски"</t>
  </si>
  <si>
    <t>Крос-Овър машина СЛ - СУ "Г.С.Раковски"</t>
  </si>
  <si>
    <t>Основен ремонт Специализирана машина Коматцу ВБ 97 С-2</t>
  </si>
  <si>
    <t>Изготвяне на инвестиционен проект и упражняване на авторски надзор  на Център за специализирана подкрепа на лица с увреждания и техните семейства</t>
  </si>
  <si>
    <t>Изготвяне на инвестиционен проект и упражняване на авторски надзор  на Център за резидентна грижа за пълнолетни лица с интелектуални затруднения-1</t>
  </si>
  <si>
    <t>Изготвяне на инвестиционен проект и упражняване на авторски надзор  на Център за резидентна грижа за пълнолетни лица с интелектуални затруднения-2</t>
  </si>
  <si>
    <t>Изготвяне на инвестиционен проект и упражняване на авторски надзор  на Център за резидентна грижа за пълнолетни лица с интелектуални затруднения-3</t>
  </si>
  <si>
    <t>Благоустрояване на дворно пространство на имот 39030.501.500 при ЦРДУ гр.Котел</t>
  </si>
  <si>
    <t>Копирна машина за Дирекция СХД</t>
  </si>
  <si>
    <t>ОР сграда ОУ "Г.Ст.Раковски" с.Пъдарево</t>
  </si>
  <si>
    <t xml:space="preserve">Тенис на маса- ОУ с.Градец ПУДООС </t>
  </si>
  <si>
    <t>Система за видеонаблюдение ОУ Мокрен</t>
  </si>
  <si>
    <t>Котел за отопление СУ "Г.Ст.Раковски" гр.Котел</t>
  </si>
  <si>
    <t xml:space="preserve">Придобиване на земя-реални части с обща площ 553 кв.м. от ПИ 87031.502.732  по КККР на с.Ябланово за разширение на съществуваща улица „Тиньо Станев“ </t>
  </si>
  <si>
    <t>Придобиване на земя-реални части с обща площ 190 кв.м.  на ПИ 87031.502.2370  по КККР на с.Ябланово за второстепенна улица</t>
  </si>
  <si>
    <t>Финансиране с целеви средства от 2024 г.:                 § 61-00            §31-18            §64-00                          §31-11</t>
  </si>
  <si>
    <t>било 31.10.2024 г.</t>
  </si>
  <si>
    <t>става м.11.2024 г.</t>
  </si>
  <si>
    <t>Реконструкция на водоснабдителна и вътрешна водопроводна мрежа на с.Малко село /обект от Пр.3 към чл.107, ал.13 от ЗДБРБ за 2024 г./</t>
  </si>
  <si>
    <t>Таблети по проект BG-RRP-1.015 STEM СРЕДА, с.Стрелци</t>
  </si>
  <si>
    <t>Интерактивен дисплей  по проект BG-RRP-1.015 STEM СРЕДА, с.Стрелци</t>
  </si>
  <si>
    <t>OPS модул и конферетна камера по  проект BG-RRP-1.015 STEM СРЕДА, с.Стрелци</t>
  </si>
  <si>
    <t>Основен ремонт сграда ОУ "Кап.П.Пармаков" по проект BG-RRP-1.015 STEM СРЕДА
сграда на ул."Д.Ганев" №57, с.Градец</t>
  </si>
  <si>
    <t>3 D принтер по проект BG-RRP-1.015 STEM СРЕДА, с.Градец</t>
  </si>
  <si>
    <t>3 D скенер по проект BG-RRP-1.015 STEM СРЕДА, с.Градец</t>
  </si>
  <si>
    <t>Комплект виртуална реалност по проект   BG-RRP-1.015 STEM СРЕДА, с.Градец</t>
  </si>
  <si>
    <t>Интерактивен дисплей по проект BG-RRP-1.015 STEM СРЕДА, с.Градец</t>
  </si>
  <si>
    <t>Режач 3 D  по проект BG-RRP-1.015 STEM СРЕДА, с.Градец</t>
  </si>
  <si>
    <t>Мултифункционално устройство по проект BG-RRP-1.015 STEM СРЕДА, с.Градец</t>
  </si>
  <si>
    <t>Лабораторен остров  по проект BG-RRP-1.015 STEM СРЕДА, с.Градец</t>
  </si>
  <si>
    <t>Метален шкаф по проект BG-RRP-1.015 STEM СРЕДА, с.Градец</t>
  </si>
  <si>
    <t>Дигитален микроскоп  по проект BG-RRP-1.015 STEM СРЕДА, с.Градец</t>
  </si>
  <si>
    <t>Кит за клониране на растения   по проект BG-RRP-1.015 STEM СРЕДА, с.Градец</t>
  </si>
  <si>
    <t>Модул човешки торс  по проект BG-RRP-1.015 STEM СРЕДА, с.Градец</t>
  </si>
  <si>
    <t>Комплект за разтеж на растенията  в екстремни условия на околната среда  по проект BG-RRP-1.015 STEM СРЕДА, с.Градец</t>
  </si>
  <si>
    <t>Комплект за анализ на почвата по проект BG-RRP-1.015 STEM СРЕДА, с.Градец</t>
  </si>
  <si>
    <t>Комплект сафари на буболечки по проект BG-RRP-1.015 STEM СРЕДА, с.Градец</t>
  </si>
  <si>
    <t>Специализиран софтуер за природни науки -STEMсреда, с.Градец</t>
  </si>
  <si>
    <t>Постъпления от продажба на нефинансови активи за 2024 г. 255000 лв.  и други общ. приходи- 102621 лв. и 330151 лв. за ДДС</t>
  </si>
  <si>
    <t>Прединвестиционно проучване и проектиране на ВВМ с. Филаретово</t>
  </si>
  <si>
    <t>ППР и изготвяне на инвестиционен проект и авторски надзор за реконструкция ВВМ на с. Кипилово</t>
  </si>
  <si>
    <t>Изготвяне на проект за реконструкция на захранващ водопровод  на с. Стрелци</t>
  </si>
  <si>
    <t>ППР и проектиране за реконструкция на ВВМ на с. Стрелци</t>
  </si>
  <si>
    <t>Изготвяне на инвестиционен проект във фаза „Технически“ и авторски надзор за реконструкция на външен водопровод на с. Остра могила</t>
  </si>
  <si>
    <t>Изготвяне на инвестиционен проект за корекция на речното корито на р. Луда Камчия, с. Градец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</si>
</sst>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9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9"/>
      <name val="Calibri"/>
      <family val="2"/>
      <charset val="204"/>
    </font>
    <font>
      <b/>
      <i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i/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6" fillId="0" borderId="0" applyFont="0" applyFill="0" applyBorder="0" applyAlignment="0" applyProtection="0"/>
    <xf numFmtId="0" fontId="8" fillId="0" borderId="0"/>
    <xf numFmtId="0" fontId="17" fillId="0" borderId="0"/>
  </cellStyleXfs>
  <cellXfs count="177">
    <xf numFmtId="0" fontId="0" fillId="0" borderId="0" xfId="0"/>
    <xf numFmtId="0" fontId="7" fillId="2" borderId="16" xfId="0" applyNumberFormat="1" applyFont="1" applyFill="1" applyBorder="1" applyAlignment="1">
      <alignment horizontal="center" wrapText="1"/>
    </xf>
    <xf numFmtId="0" fontId="7" fillId="4" borderId="24" xfId="0" applyNumberFormat="1" applyFont="1" applyFill="1" applyBorder="1" applyAlignment="1">
      <alignment wrapText="1"/>
    </xf>
    <xf numFmtId="0" fontId="11" fillId="0" borderId="24" xfId="0" applyNumberFormat="1" applyFont="1" applyBorder="1" applyAlignment="1">
      <alignment wrapText="1"/>
    </xf>
    <xf numFmtId="0" fontId="13" fillId="0" borderId="24" xfId="0" applyNumberFormat="1" applyFont="1" applyBorder="1" applyAlignment="1">
      <alignment wrapText="1"/>
    </xf>
    <xf numFmtId="0" fontId="13" fillId="0" borderId="24" xfId="0" applyNumberFormat="1" applyFont="1" applyFill="1" applyBorder="1" applyAlignment="1">
      <alignment wrapText="1"/>
    </xf>
    <xf numFmtId="0" fontId="7" fillId="0" borderId="6" xfId="0" applyNumberFormat="1" applyFont="1" applyBorder="1" applyAlignment="1">
      <alignment wrapText="1"/>
    </xf>
    <xf numFmtId="0" fontId="14" fillId="0" borderId="24" xfId="0" applyNumberFormat="1" applyFont="1" applyFill="1" applyBorder="1" applyAlignment="1">
      <alignment wrapText="1"/>
    </xf>
    <xf numFmtId="0" fontId="12" fillId="0" borderId="24" xfId="0" applyNumberFormat="1" applyFont="1" applyFill="1" applyBorder="1" applyAlignment="1">
      <alignment wrapText="1"/>
    </xf>
    <xf numFmtId="0" fontId="7" fillId="0" borderId="6" xfId="0" applyNumberFormat="1" applyFont="1" applyFill="1" applyBorder="1" applyAlignment="1">
      <alignment wrapText="1"/>
    </xf>
    <xf numFmtId="0" fontId="15" fillId="0" borderId="0" xfId="0" applyNumberFormat="1" applyFont="1" applyBorder="1" applyAlignment="1">
      <alignment horizontal="left" wrapText="1"/>
    </xf>
    <xf numFmtId="0" fontId="7" fillId="0" borderId="0" xfId="0" applyNumberFormat="1" applyFont="1" applyFill="1" applyBorder="1" applyAlignment="1">
      <alignment wrapText="1"/>
    </xf>
    <xf numFmtId="0" fontId="15" fillId="0" borderId="24" xfId="0" applyNumberFormat="1" applyFont="1" applyBorder="1" applyAlignment="1">
      <alignment wrapText="1"/>
    </xf>
    <xf numFmtId="0" fontId="7" fillId="0" borderId="6" xfId="0" applyNumberFormat="1" applyFont="1" applyFill="1" applyBorder="1" applyAlignment="1">
      <alignment horizontal="left" wrapText="1"/>
    </xf>
    <xf numFmtId="0" fontId="13" fillId="0" borderId="0" xfId="0" applyNumberFormat="1" applyFont="1" applyBorder="1" applyAlignment="1">
      <alignment wrapText="1"/>
    </xf>
    <xf numFmtId="0" fontId="11" fillId="0" borderId="24" xfId="0" applyNumberFormat="1" applyFont="1" applyFill="1" applyBorder="1" applyAlignment="1">
      <alignment wrapText="1"/>
    </xf>
    <xf numFmtId="0" fontId="7" fillId="0" borderId="6" xfId="0" applyNumberFormat="1" applyFont="1" applyBorder="1" applyAlignment="1">
      <alignment horizontal="left" wrapText="1"/>
    </xf>
    <xf numFmtId="0" fontId="7" fillId="0" borderId="24" xfId="0" applyNumberFormat="1" applyFont="1" applyBorder="1" applyAlignment="1">
      <alignment wrapText="1"/>
    </xf>
    <xf numFmtId="0" fontId="15" fillId="0" borderId="6" xfId="0" applyNumberFormat="1" applyFont="1" applyFill="1" applyBorder="1" applyAlignment="1">
      <alignment wrapText="1"/>
    </xf>
    <xf numFmtId="0" fontId="15" fillId="0" borderId="0" xfId="0" applyNumberFormat="1" applyFont="1" applyFill="1" applyBorder="1" applyAlignment="1">
      <alignment wrapText="1"/>
    </xf>
    <xf numFmtId="0" fontId="7" fillId="0" borderId="24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4" borderId="24" xfId="0" applyNumberFormat="1" applyFont="1" applyFill="1" applyBorder="1" applyAlignment="1">
      <alignment wrapText="1"/>
    </xf>
    <xf numFmtId="0" fontId="10" fillId="0" borderId="24" xfId="0" applyNumberFormat="1" applyFont="1" applyFill="1" applyBorder="1" applyAlignment="1">
      <alignment wrapText="1"/>
    </xf>
    <xf numFmtId="0" fontId="13" fillId="0" borderId="16" xfId="0" applyNumberFormat="1" applyFont="1" applyFill="1" applyBorder="1" applyAlignment="1">
      <alignment wrapText="1"/>
    </xf>
    <xf numFmtId="0" fontId="7" fillId="0" borderId="16" xfId="0" applyNumberFormat="1" applyFont="1" applyFill="1" applyBorder="1" applyAlignment="1">
      <alignment horizontal="center" wrapText="1"/>
    </xf>
    <xf numFmtId="0" fontId="7" fillId="0" borderId="16" xfId="0" applyNumberFormat="1" applyFont="1" applyFill="1" applyBorder="1" applyAlignment="1">
      <alignment horizontal="left" wrapText="1"/>
    </xf>
    <xf numFmtId="0" fontId="16" fillId="0" borderId="6" xfId="0" applyNumberFormat="1" applyFont="1" applyFill="1" applyBorder="1" applyAlignment="1">
      <alignment wrapText="1"/>
    </xf>
    <xf numFmtId="0" fontId="7" fillId="5" borderId="16" xfId="0" applyNumberFormat="1" applyFont="1" applyFill="1" applyBorder="1" applyAlignment="1">
      <alignment horizontal="center" wrapText="1"/>
    </xf>
    <xf numFmtId="0" fontId="13" fillId="0" borderId="6" xfId="0" applyNumberFormat="1" applyFont="1" applyBorder="1" applyAlignment="1">
      <alignment wrapText="1"/>
    </xf>
    <xf numFmtId="0" fontId="7" fillId="0" borderId="1" xfId="0" applyNumberFormat="1" applyFont="1" applyBorder="1" applyAlignment="1">
      <alignment wrapText="1"/>
    </xf>
    <xf numFmtId="0" fontId="9" fillId="0" borderId="0" xfId="0" applyNumberFormat="1" applyFont="1" applyAlignment="1">
      <alignment wrapText="1"/>
    </xf>
    <xf numFmtId="0" fontId="7" fillId="0" borderId="0" xfId="0" applyNumberFormat="1" applyFont="1" applyAlignment="1">
      <alignment wrapText="1"/>
    </xf>
    <xf numFmtId="0" fontId="7" fillId="0" borderId="26" xfId="3" applyNumberFormat="1" applyFont="1" applyBorder="1" applyAlignment="1">
      <alignment horizontal="center" wrapText="1"/>
    </xf>
    <xf numFmtId="0" fontId="7" fillId="4" borderId="6" xfId="0" applyNumberFormat="1" applyFont="1" applyFill="1" applyBorder="1" applyAlignment="1">
      <alignment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center" wrapText="1"/>
    </xf>
    <xf numFmtId="0" fontId="5" fillId="0" borderId="0" xfId="4" applyNumberFormat="1" applyFont="1" applyAlignment="1">
      <alignment horizontal="center" wrapText="1"/>
    </xf>
    <xf numFmtId="0" fontId="4" fillId="0" borderId="0" xfId="4" applyNumberFormat="1" applyFont="1" applyAlignment="1">
      <alignment horizontal="center" wrapText="1"/>
    </xf>
    <xf numFmtId="0" fontId="9" fillId="0" borderId="0" xfId="0" applyNumberFormat="1" applyFont="1" applyFill="1" applyAlignment="1">
      <alignment wrapText="1"/>
    </xf>
    <xf numFmtId="0" fontId="15" fillId="0" borderId="6" xfId="0" applyNumberFormat="1" applyFont="1" applyBorder="1" applyAlignment="1">
      <alignment wrapText="1"/>
    </xf>
    <xf numFmtId="0" fontId="13" fillId="0" borderId="6" xfId="0" applyNumberFormat="1" applyFont="1" applyFill="1" applyBorder="1" applyAlignment="1">
      <alignment wrapText="1"/>
    </xf>
    <xf numFmtId="0" fontId="7" fillId="4" borderId="16" xfId="0" applyNumberFormat="1" applyFont="1" applyFill="1" applyBorder="1" applyAlignment="1">
      <alignment wrapText="1"/>
    </xf>
    <xf numFmtId="0" fontId="9" fillId="0" borderId="0" xfId="0" applyNumberFormat="1" applyFont="1"/>
    <xf numFmtId="0" fontId="7" fillId="0" borderId="0" xfId="0" applyNumberFormat="1" applyFont="1"/>
    <xf numFmtId="0" fontId="9" fillId="0" borderId="0" xfId="0" applyNumberFormat="1" applyFont="1" applyFill="1"/>
    <xf numFmtId="0" fontId="7" fillId="0" borderId="19" xfId="3" applyNumberFormat="1" applyFont="1" applyBorder="1" applyAlignment="1">
      <alignment horizontal="center"/>
    </xf>
    <xf numFmtId="0" fontId="7" fillId="0" borderId="11" xfId="0" applyNumberFormat="1" applyFont="1" applyFill="1" applyBorder="1" applyAlignment="1">
      <alignment horizontal="center" wrapText="1"/>
    </xf>
    <xf numFmtId="0" fontId="7" fillId="0" borderId="4" xfId="0" applyNumberFormat="1" applyFont="1" applyBorder="1" applyAlignment="1">
      <alignment wrapText="1"/>
    </xf>
    <xf numFmtId="0" fontId="7" fillId="4" borderId="1" xfId="0" applyNumberFormat="1" applyFont="1" applyFill="1" applyBorder="1" applyAlignment="1">
      <alignment horizontal="center"/>
    </xf>
    <xf numFmtId="0" fontId="7" fillId="4" borderId="28" xfId="0" applyNumberFormat="1" applyFont="1" applyFill="1" applyBorder="1" applyAlignment="1">
      <alignment horizontal="center" wrapText="1"/>
    </xf>
    <xf numFmtId="0" fontId="7" fillId="4" borderId="5" xfId="0" applyNumberFormat="1" applyFont="1" applyFill="1" applyBorder="1" applyAlignment="1">
      <alignment horizontal="center"/>
    </xf>
    <xf numFmtId="0" fontId="7" fillId="4" borderId="22" xfId="0" applyNumberFormat="1" applyFont="1" applyFill="1" applyBorder="1" applyAlignment="1">
      <alignment horizontal="center"/>
    </xf>
    <xf numFmtId="0" fontId="7" fillId="4" borderId="1" xfId="0" applyNumberFormat="1" applyFont="1" applyFill="1" applyBorder="1"/>
    <xf numFmtId="0" fontId="7" fillId="4" borderId="1" xfId="0" applyNumberFormat="1" applyFont="1" applyFill="1" applyBorder="1" applyAlignment="1">
      <alignment horizontal="center" wrapText="1"/>
    </xf>
    <xf numFmtId="0" fontId="7" fillId="4" borderId="8" xfId="0" applyNumberFormat="1" applyFont="1" applyFill="1" applyBorder="1" applyAlignment="1">
      <alignment horizontal="center"/>
    </xf>
    <xf numFmtId="0" fontId="7" fillId="4" borderId="9" xfId="0" applyNumberFormat="1" applyFont="1" applyFill="1" applyBorder="1" applyAlignment="1">
      <alignment horizontal="center"/>
    </xf>
    <xf numFmtId="0" fontId="7" fillId="2" borderId="10" xfId="0" applyNumberFormat="1" applyFont="1" applyFill="1" applyBorder="1"/>
    <xf numFmtId="0" fontId="7" fillId="2" borderId="2" xfId="0" applyNumberFormat="1" applyFont="1" applyFill="1" applyBorder="1" applyAlignment="1">
      <alignment horizontal="center" wrapText="1"/>
    </xf>
    <xf numFmtId="0" fontId="7" fillId="2" borderId="3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7" fillId="4" borderId="20" xfId="0" applyNumberFormat="1" applyFont="1" applyFill="1" applyBorder="1" applyAlignment="1"/>
    <xf numFmtId="0" fontId="7" fillId="4" borderId="11" xfId="0" applyNumberFormat="1" applyFont="1" applyFill="1" applyBorder="1"/>
    <xf numFmtId="0" fontId="7" fillId="4" borderId="4" xfId="0" applyNumberFormat="1" applyFont="1" applyFill="1" applyBorder="1"/>
    <xf numFmtId="0" fontId="7" fillId="0" borderId="14" xfId="0" applyNumberFormat="1" applyFont="1" applyBorder="1"/>
    <xf numFmtId="0" fontId="7" fillId="0" borderId="11" xfId="0" applyNumberFormat="1" applyFont="1" applyFill="1" applyBorder="1"/>
    <xf numFmtId="0" fontId="7" fillId="0" borderId="11" xfId="0" applyNumberFormat="1" applyFont="1" applyFill="1" applyBorder="1" applyAlignment="1">
      <alignment wrapText="1"/>
    </xf>
    <xf numFmtId="0" fontId="7" fillId="0" borderId="4" xfId="0" applyNumberFormat="1" applyFont="1" applyFill="1" applyBorder="1"/>
    <xf numFmtId="0" fontId="7" fillId="0" borderId="14" xfId="0" applyNumberFormat="1" applyFont="1" applyFill="1" applyBorder="1"/>
    <xf numFmtId="0" fontId="15" fillId="0" borderId="14" xfId="0" applyNumberFormat="1" applyFont="1" applyFill="1" applyBorder="1"/>
    <xf numFmtId="0" fontId="15" fillId="0" borderId="11" xfId="0" applyNumberFormat="1" applyFont="1" applyFill="1" applyBorder="1"/>
    <xf numFmtId="0" fontId="15" fillId="0" borderId="11" xfId="0" applyNumberFormat="1" applyFont="1" applyFill="1" applyBorder="1" applyAlignment="1">
      <alignment wrapText="1"/>
    </xf>
    <xf numFmtId="0" fontId="13" fillId="6" borderId="24" xfId="0" applyNumberFormat="1" applyFont="1" applyFill="1" applyBorder="1" applyAlignment="1">
      <alignment wrapText="1"/>
    </xf>
    <xf numFmtId="0" fontId="7" fillId="6" borderId="11" xfId="0" applyNumberFormat="1" applyFont="1" applyFill="1" applyBorder="1"/>
    <xf numFmtId="0" fontId="7" fillId="6" borderId="4" xfId="0" applyNumberFormat="1" applyFont="1" applyFill="1" applyBorder="1"/>
    <xf numFmtId="0" fontId="7" fillId="4" borderId="14" xfId="0" applyNumberFormat="1" applyFont="1" applyFill="1" applyBorder="1" applyAlignment="1"/>
    <xf numFmtId="0" fontId="7" fillId="0" borderId="14" xfId="0" applyNumberFormat="1" applyFont="1" applyFill="1" applyBorder="1" applyAlignment="1"/>
    <xf numFmtId="0" fontId="18" fillId="0" borderId="0" xfId="0" applyNumberFormat="1" applyFont="1" applyFill="1"/>
    <xf numFmtId="0" fontId="18" fillId="0" borderId="0" xfId="0" applyNumberFormat="1" applyFont="1"/>
    <xf numFmtId="0" fontId="7" fillId="0" borderId="14" xfId="0" applyNumberFormat="1" applyFont="1" applyFill="1" applyBorder="1" applyAlignment="1">
      <alignment horizontal="right"/>
    </xf>
    <xf numFmtId="0" fontId="7" fillId="3" borderId="14" xfId="0" applyNumberFormat="1" applyFont="1" applyFill="1" applyBorder="1"/>
    <xf numFmtId="0" fontId="13" fillId="4" borderId="14" xfId="0" applyNumberFormat="1" applyFont="1" applyFill="1" applyBorder="1" applyAlignment="1"/>
    <xf numFmtId="0" fontId="13" fillId="0" borderId="14" xfId="0" applyNumberFormat="1" applyFont="1" applyFill="1" applyBorder="1" applyAlignment="1"/>
    <xf numFmtId="0" fontId="7" fillId="4" borderId="14" xfId="0" applyNumberFormat="1" applyFont="1" applyFill="1" applyBorder="1"/>
    <xf numFmtId="0" fontId="7" fillId="2" borderId="20" xfId="0" applyNumberFormat="1" applyFont="1" applyFill="1" applyBorder="1"/>
    <xf numFmtId="0" fontId="19" fillId="2" borderId="11" xfId="0" applyNumberFormat="1" applyFont="1" applyFill="1" applyBorder="1"/>
    <xf numFmtId="0" fontId="19" fillId="2" borderId="4" xfId="0" applyNumberFormat="1" applyFont="1" applyFill="1" applyBorder="1"/>
    <xf numFmtId="0" fontId="19" fillId="4" borderId="11" xfId="0" applyNumberFormat="1" applyFont="1" applyFill="1" applyBorder="1"/>
    <xf numFmtId="0" fontId="19" fillId="4" borderId="4" xfId="0" applyNumberFormat="1" applyFont="1" applyFill="1" applyBorder="1"/>
    <xf numFmtId="0" fontId="7" fillId="0" borderId="20" xfId="0" applyNumberFormat="1" applyFont="1" applyFill="1" applyBorder="1"/>
    <xf numFmtId="0" fontId="15" fillId="0" borderId="11" xfId="0" applyFont="1" applyBorder="1" applyAlignment="1">
      <alignment wrapText="1"/>
    </xf>
    <xf numFmtId="0" fontId="16" fillId="0" borderId="14" xfId="0" applyNumberFormat="1" applyFont="1" applyBorder="1"/>
    <xf numFmtId="0" fontId="19" fillId="0" borderId="11" xfId="0" applyNumberFormat="1" applyFont="1" applyFill="1" applyBorder="1"/>
    <xf numFmtId="0" fontId="7" fillId="5" borderId="20" xfId="0" applyNumberFormat="1" applyFont="1" applyFill="1" applyBorder="1"/>
    <xf numFmtId="0" fontId="19" fillId="5" borderId="11" xfId="0" applyNumberFormat="1" applyFont="1" applyFill="1" applyBorder="1"/>
    <xf numFmtId="0" fontId="19" fillId="5" borderId="4" xfId="0" applyNumberFormat="1" applyFont="1" applyFill="1" applyBorder="1"/>
    <xf numFmtId="0" fontId="13" fillId="4" borderId="11" xfId="0" applyNumberFormat="1" applyFont="1" applyFill="1" applyBorder="1"/>
    <xf numFmtId="0" fontId="16" fillId="0" borderId="1" xfId="0" applyNumberFormat="1" applyFont="1" applyBorder="1"/>
    <xf numFmtId="0" fontId="7" fillId="4" borderId="15" xfId="0" applyNumberFormat="1" applyFont="1" applyFill="1" applyBorder="1"/>
    <xf numFmtId="0" fontId="7" fillId="0" borderId="15" xfId="0" applyNumberFormat="1" applyFont="1" applyFill="1" applyBorder="1"/>
    <xf numFmtId="0" fontId="7" fillId="0" borderId="23" xfId="0" applyNumberFormat="1" applyFont="1" applyFill="1" applyBorder="1"/>
    <xf numFmtId="0" fontId="20" fillId="0" borderId="0" xfId="0" applyNumberFormat="1" applyFont="1" applyFill="1"/>
    <xf numFmtId="0" fontId="7" fillId="0" borderId="17" xfId="0" applyNumberFormat="1" applyFont="1" applyFill="1" applyBorder="1" applyAlignment="1"/>
    <xf numFmtId="0" fontId="15" fillId="0" borderId="21" xfId="0" applyNumberFormat="1" applyFont="1" applyFill="1" applyBorder="1" applyAlignment="1">
      <alignment wrapText="1"/>
    </xf>
    <xf numFmtId="0" fontId="15" fillId="0" borderId="11" xfId="0" applyNumberFormat="1" applyFont="1" applyFill="1" applyBorder="1" applyAlignment="1">
      <alignment vertical="center" wrapText="1"/>
    </xf>
    <xf numFmtId="0" fontId="21" fillId="0" borderId="0" xfId="0" applyNumberFormat="1" applyFont="1"/>
    <xf numFmtId="0" fontId="21" fillId="0" borderId="0" xfId="0" applyNumberFormat="1" applyFont="1" applyFill="1"/>
    <xf numFmtId="0" fontId="22" fillId="0" borderId="11" xfId="0" applyNumberFormat="1" applyFont="1" applyFill="1" applyBorder="1" applyAlignment="1">
      <alignment horizontal="center" wrapText="1"/>
    </xf>
    <xf numFmtId="0" fontId="22" fillId="4" borderId="5" xfId="0" applyNumberFormat="1" applyFont="1" applyFill="1" applyBorder="1" applyAlignment="1">
      <alignment horizontal="center" wrapText="1"/>
    </xf>
    <xf numFmtId="0" fontId="22" fillId="4" borderId="11" xfId="0" applyNumberFormat="1" applyFont="1" applyFill="1" applyBorder="1"/>
    <xf numFmtId="0" fontId="22" fillId="0" borderId="11" xfId="0" applyNumberFormat="1" applyFont="1" applyFill="1" applyBorder="1" applyAlignment="1">
      <alignment wrapText="1"/>
    </xf>
    <xf numFmtId="0" fontId="23" fillId="0" borderId="11" xfId="0" applyNumberFormat="1" applyFont="1" applyFill="1" applyBorder="1" applyAlignment="1">
      <alignment wrapText="1"/>
    </xf>
    <xf numFmtId="0" fontId="22" fillId="6" borderId="11" xfId="0" applyNumberFormat="1" applyFont="1" applyFill="1" applyBorder="1"/>
    <xf numFmtId="0" fontId="22" fillId="0" borderId="11" xfId="0" applyNumberFormat="1" applyFont="1" applyFill="1" applyBorder="1"/>
    <xf numFmtId="0" fontId="22" fillId="4" borderId="11" xfId="0" applyNumberFormat="1" applyFont="1" applyFill="1" applyBorder="1" applyAlignment="1">
      <alignment wrapText="1"/>
    </xf>
    <xf numFmtId="0" fontId="24" fillId="2" borderId="11" xfId="0" applyNumberFormat="1" applyFont="1" applyFill="1" applyBorder="1"/>
    <xf numFmtId="0" fontId="24" fillId="4" borderId="11" xfId="0" applyNumberFormat="1" applyFont="1" applyFill="1" applyBorder="1"/>
    <xf numFmtId="0" fontId="22" fillId="0" borderId="11" xfId="0" applyNumberFormat="1" applyFont="1" applyFill="1" applyBorder="1" applyAlignment="1">
      <alignment horizontal="left" wrapText="1"/>
    </xf>
    <xf numFmtId="0" fontId="24" fillId="0" borderId="11" xfId="0" applyNumberFormat="1" applyFont="1" applyFill="1" applyBorder="1" applyAlignment="1">
      <alignment wrapText="1"/>
    </xf>
    <xf numFmtId="0" fontId="24" fillId="5" borderId="11" xfId="0" applyNumberFormat="1" applyFont="1" applyFill="1" applyBorder="1"/>
    <xf numFmtId="0" fontId="22" fillId="0" borderId="6" xfId="0" applyNumberFormat="1" applyFont="1" applyFill="1" applyBorder="1" applyAlignment="1">
      <alignment horizontal="center" wrapText="1"/>
    </xf>
    <xf numFmtId="0" fontId="22" fillId="4" borderId="21" xfId="0" applyNumberFormat="1" applyFont="1" applyFill="1" applyBorder="1" applyAlignment="1">
      <alignment horizontal="center" wrapText="1"/>
    </xf>
    <xf numFmtId="0" fontId="22" fillId="4" borderId="6" xfId="0" applyNumberFormat="1" applyFont="1" applyFill="1" applyBorder="1"/>
    <xf numFmtId="0" fontId="22" fillId="0" borderId="6" xfId="0" applyNumberFormat="1" applyFont="1" applyFill="1" applyBorder="1" applyAlignment="1">
      <alignment wrapText="1"/>
    </xf>
    <xf numFmtId="0" fontId="23" fillId="0" borderId="6" xfId="0" applyNumberFormat="1" applyFont="1" applyFill="1" applyBorder="1" applyAlignment="1">
      <alignment wrapText="1"/>
    </xf>
    <xf numFmtId="0" fontId="22" fillId="6" borderId="6" xfId="0" applyNumberFormat="1" applyFont="1" applyFill="1" applyBorder="1"/>
    <xf numFmtId="0" fontId="22" fillId="0" borderId="6" xfId="0" applyNumberFormat="1" applyFont="1" applyFill="1" applyBorder="1"/>
    <xf numFmtId="0" fontId="22" fillId="4" borderId="6" xfId="0" applyNumberFormat="1" applyFont="1" applyFill="1" applyBorder="1" applyAlignment="1">
      <alignment wrapText="1"/>
    </xf>
    <xf numFmtId="0" fontId="24" fillId="4" borderId="6" xfId="0" applyNumberFormat="1" applyFont="1" applyFill="1" applyBorder="1"/>
    <xf numFmtId="0" fontId="22" fillId="0" borderId="6" xfId="0" applyNumberFormat="1" applyFont="1" applyFill="1" applyBorder="1" applyAlignment="1">
      <alignment horizontal="left" wrapText="1"/>
    </xf>
    <xf numFmtId="0" fontId="24" fillId="0" borderId="6" xfId="0" applyNumberFormat="1" applyFont="1" applyFill="1" applyBorder="1" applyAlignment="1">
      <alignment wrapText="1"/>
    </xf>
    <xf numFmtId="0" fontId="22" fillId="0" borderId="27" xfId="0" applyNumberFormat="1" applyFont="1" applyFill="1" applyBorder="1" applyAlignment="1">
      <alignment wrapText="1"/>
    </xf>
    <xf numFmtId="0" fontId="15" fillId="0" borderId="29" xfId="0" applyNumberFormat="1" applyFont="1" applyBorder="1"/>
    <xf numFmtId="0" fontId="13" fillId="0" borderId="30" xfId="0" applyNumberFormat="1" applyFont="1" applyFill="1" applyBorder="1" applyAlignment="1">
      <alignment wrapText="1"/>
    </xf>
    <xf numFmtId="0" fontId="7" fillId="4" borderId="5" xfId="0" applyNumberFormat="1" applyFont="1" applyFill="1" applyBorder="1"/>
    <xf numFmtId="0" fontId="7" fillId="0" borderId="5" xfId="0" applyNumberFormat="1" applyFont="1" applyFill="1" applyBorder="1"/>
    <xf numFmtId="0" fontId="22" fillId="0" borderId="5" xfId="0" applyNumberFormat="1" applyFont="1" applyFill="1" applyBorder="1" applyAlignment="1">
      <alignment wrapText="1"/>
    </xf>
    <xf numFmtId="0" fontId="22" fillId="0" borderId="21" xfId="0" applyNumberFormat="1" applyFont="1" applyFill="1" applyBorder="1" applyAlignment="1">
      <alignment wrapText="1"/>
    </xf>
    <xf numFmtId="0" fontId="7" fillId="0" borderId="22" xfId="0" applyNumberFormat="1" applyFont="1" applyFill="1" applyBorder="1"/>
    <xf numFmtId="0" fontId="7" fillId="5" borderId="31" xfId="0" applyNumberFormat="1" applyFont="1" applyFill="1" applyBorder="1"/>
    <xf numFmtId="0" fontId="7" fillId="5" borderId="32" xfId="0" applyNumberFormat="1" applyFont="1" applyFill="1" applyBorder="1" applyAlignment="1">
      <alignment horizontal="center" wrapText="1"/>
    </xf>
    <xf numFmtId="0" fontId="19" fillId="5" borderId="13" xfId="0" applyNumberFormat="1" applyFont="1" applyFill="1" applyBorder="1"/>
    <xf numFmtId="0" fontId="19" fillId="5" borderId="7" xfId="0" applyNumberFormat="1" applyFont="1" applyFill="1" applyBorder="1"/>
    <xf numFmtId="0" fontId="13" fillId="4" borderId="4" xfId="0" applyNumberFormat="1" applyFont="1" applyFill="1" applyBorder="1"/>
    <xf numFmtId="0" fontId="22" fillId="0" borderId="15" xfId="0" applyNumberFormat="1" applyFont="1" applyFill="1" applyBorder="1" applyAlignment="1">
      <alignment wrapText="1"/>
    </xf>
    <xf numFmtId="0" fontId="13" fillId="7" borderId="24" xfId="0" applyNumberFormat="1" applyFont="1" applyFill="1" applyBorder="1" applyAlignment="1">
      <alignment wrapText="1"/>
    </xf>
    <xf numFmtId="0" fontId="7" fillId="7" borderId="11" xfId="0" applyNumberFormat="1" applyFont="1" applyFill="1" applyBorder="1"/>
    <xf numFmtId="0" fontId="22" fillId="7" borderId="11" xfId="0" applyNumberFormat="1" applyFont="1" applyFill="1" applyBorder="1" applyAlignment="1">
      <alignment wrapText="1"/>
    </xf>
    <xf numFmtId="0" fontId="22" fillId="7" borderId="6" xfId="0" applyNumberFormat="1" applyFont="1" applyFill="1" applyBorder="1" applyAlignment="1">
      <alignment wrapText="1"/>
    </xf>
    <xf numFmtId="0" fontId="7" fillId="7" borderId="4" xfId="0" applyNumberFormat="1" applyFont="1" applyFill="1" applyBorder="1"/>
    <xf numFmtId="0" fontId="22" fillId="6" borderId="11" xfId="0" applyNumberFormat="1" applyFont="1" applyFill="1" applyBorder="1" applyAlignment="1">
      <alignment wrapText="1"/>
    </xf>
    <xf numFmtId="0" fontId="22" fillId="6" borderId="6" xfId="0" applyNumberFormat="1" applyFont="1" applyFill="1" applyBorder="1" applyAlignment="1">
      <alignment wrapText="1"/>
    </xf>
    <xf numFmtId="0" fontId="12" fillId="6" borderId="11" xfId="0" applyFont="1" applyFill="1" applyBorder="1" applyAlignment="1">
      <alignment horizontal="left" wrapText="1"/>
    </xf>
    <xf numFmtId="0" fontId="13" fillId="6" borderId="6" xfId="0" applyNumberFormat="1" applyFont="1" applyFill="1" applyBorder="1" applyAlignment="1">
      <alignment wrapText="1"/>
    </xf>
    <xf numFmtId="0" fontId="7" fillId="6" borderId="6" xfId="0" applyNumberFormat="1" applyFont="1" applyFill="1" applyBorder="1" applyAlignment="1">
      <alignment wrapText="1"/>
    </xf>
    <xf numFmtId="0" fontId="24" fillId="0" borderId="6" xfId="0" applyNumberFormat="1" applyFont="1" applyFill="1" applyBorder="1"/>
    <xf numFmtId="0" fontId="19" fillId="0" borderId="4" xfId="0" applyNumberFormat="1" applyFont="1" applyFill="1" applyBorder="1"/>
    <xf numFmtId="0" fontId="25" fillId="0" borderId="11" xfId="0" applyNumberFormat="1" applyFont="1" applyFill="1" applyBorder="1" applyAlignment="1">
      <alignment wrapText="1"/>
    </xf>
    <xf numFmtId="0" fontId="7" fillId="0" borderId="6" xfId="0" applyNumberFormat="1" applyFont="1" applyFill="1" applyBorder="1"/>
    <xf numFmtId="0" fontId="15" fillId="0" borderId="0" xfId="0" applyFont="1" applyAlignment="1">
      <alignment wrapText="1"/>
    </xf>
    <xf numFmtId="0" fontId="22" fillId="4" borderId="8" xfId="0" applyNumberFormat="1" applyFont="1" applyFill="1" applyBorder="1" applyAlignment="1">
      <alignment horizontal="center"/>
    </xf>
    <xf numFmtId="0" fontId="22" fillId="2" borderId="3" xfId="0" applyNumberFormat="1" applyFont="1" applyFill="1" applyBorder="1" applyAlignment="1">
      <alignment horizontal="center"/>
    </xf>
    <xf numFmtId="0" fontId="24" fillId="5" borderId="13" xfId="0" applyNumberFormat="1" applyFont="1" applyFill="1" applyBorder="1"/>
    <xf numFmtId="0" fontId="25" fillId="4" borderId="11" xfId="0" applyNumberFormat="1" applyFont="1" applyFill="1" applyBorder="1"/>
    <xf numFmtId="0" fontId="13" fillId="0" borderId="11" xfId="0" applyNumberFormat="1" applyFont="1" applyFill="1" applyBorder="1"/>
    <xf numFmtId="0" fontId="7" fillId="0" borderId="0" xfId="0" applyNumberFormat="1" applyFont="1" applyFill="1" applyBorder="1"/>
    <xf numFmtId="0" fontId="22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/>
    <xf numFmtId="0" fontId="24" fillId="0" borderId="11" xfId="0" applyNumberFormat="1" applyFont="1" applyFill="1" applyBorder="1"/>
    <xf numFmtId="0" fontId="19" fillId="0" borderId="6" xfId="0" applyNumberFormat="1" applyFont="1" applyFill="1" applyBorder="1"/>
    <xf numFmtId="0" fontId="19" fillId="0" borderId="0" xfId="0" applyNumberFormat="1" applyFont="1" applyFill="1" applyAlignment="1">
      <alignment wrapText="1"/>
    </xf>
    <xf numFmtId="0" fontId="10" fillId="0" borderId="0" xfId="0" applyNumberFormat="1" applyFont="1" applyBorder="1" applyAlignment="1">
      <alignment horizontal="center"/>
    </xf>
    <xf numFmtId="0" fontId="7" fillId="0" borderId="1" xfId="3" applyNumberFormat="1" applyFont="1" applyBorder="1" applyAlignment="1">
      <alignment horizontal="center"/>
    </xf>
    <xf numFmtId="0" fontId="7" fillId="0" borderId="18" xfId="3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/>
    </xf>
    <xf numFmtId="0" fontId="7" fillId="0" borderId="25" xfId="0" applyNumberFormat="1" applyFont="1" applyBorder="1" applyAlignment="1">
      <alignment horizontal="center"/>
    </xf>
    <xf numFmtId="0" fontId="7" fillId="0" borderId="7" xfId="0" applyNumberFormat="1" applyFont="1" applyBorder="1" applyAlignment="1">
      <alignment horizontal="center"/>
    </xf>
  </cellXfs>
  <cellStyles count="6">
    <cellStyle name="Normal 2" xfId="2"/>
    <cellStyle name="Normal_EBK_PROJECT_2001-last" xfId="1"/>
    <cellStyle name="Нормален" xfId="0" builtinId="0"/>
    <cellStyle name="Нормален 2" xfId="4"/>
    <cellStyle name="Нормален 3" xfId="5"/>
    <cellStyle name="Процент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2"/>
  <sheetViews>
    <sheetView tabSelected="1" zoomScaleNormal="100" workbookViewId="0">
      <pane xSplit="4" ySplit="9" topLeftCell="I181" activePane="bottomRight" state="frozen"/>
      <selection pane="topRight" activeCell="E1" sqref="E1"/>
      <selection pane="bottomLeft" activeCell="A10" sqref="A10"/>
      <selection pane="bottomRight" activeCell="A4" sqref="A4"/>
    </sheetView>
  </sheetViews>
  <sheetFormatPr defaultRowHeight="12"/>
  <cols>
    <col min="1" max="1" width="6.28515625" style="43" customWidth="1"/>
    <col min="2" max="2" width="6.85546875" style="43" customWidth="1"/>
    <col min="3" max="3" width="35" style="31" customWidth="1"/>
    <col min="4" max="4" width="10.7109375" style="43" customWidth="1"/>
    <col min="5" max="5" width="9.7109375" style="43" customWidth="1"/>
    <col min="6" max="6" width="12" style="43" customWidth="1"/>
    <col min="7" max="7" width="9.140625" style="43"/>
    <col min="8" max="8" width="11.7109375" style="43" customWidth="1"/>
    <col min="9" max="9" width="9.140625" style="43"/>
    <col min="10" max="10" width="11.42578125" style="105" customWidth="1"/>
    <col min="11" max="11" width="10.7109375" style="105" customWidth="1"/>
    <col min="12" max="12" width="9.7109375" style="43" customWidth="1"/>
    <col min="13" max="13" width="9.140625" style="43" customWidth="1"/>
    <col min="14" max="14" width="9.140625" style="43"/>
    <col min="15" max="15" width="10.5703125" style="43" customWidth="1"/>
    <col min="16" max="18" width="9.140625" style="43"/>
    <col min="19" max="19" width="10.7109375" style="43" customWidth="1"/>
    <col min="20" max="20" width="10.140625" style="43" customWidth="1"/>
    <col min="21" max="21" width="9.7109375" style="43" customWidth="1"/>
    <col min="22" max="81" width="9.140625" style="43"/>
    <col min="82" max="82" width="4.7109375" style="43" customWidth="1"/>
    <col min="83" max="83" width="48.28515625" style="43" customWidth="1"/>
    <col min="84" max="84" width="10.28515625" style="43" customWidth="1"/>
    <col min="85" max="87" width="9.140625" style="43"/>
    <col min="88" max="88" width="7.42578125" style="43" customWidth="1"/>
    <col min="89" max="89" width="9.140625" style="43"/>
    <col min="90" max="90" width="9.85546875" style="43" customWidth="1"/>
    <col min="91" max="158" width="9.140625" style="43"/>
    <col min="159" max="159" width="5.7109375" style="43" customWidth="1"/>
    <col min="160" max="160" width="43.140625" style="43" customWidth="1"/>
    <col min="161" max="161" width="11.7109375" style="43" customWidth="1"/>
    <col min="162" max="162" width="19.42578125" style="43" customWidth="1"/>
    <col min="163" max="163" width="14.5703125" style="43" customWidth="1"/>
    <col min="164" max="258" width="9.140625" style="43"/>
    <col min="259" max="259" width="3.5703125" style="43" customWidth="1"/>
    <col min="260" max="260" width="6.85546875" style="43" customWidth="1"/>
    <col min="261" max="261" width="35" style="43" customWidth="1"/>
    <col min="262" max="262" width="10.7109375" style="43" customWidth="1"/>
    <col min="263" max="263" width="11.5703125" style="43" customWidth="1"/>
    <col min="264" max="264" width="12" style="43" customWidth="1"/>
    <col min="265" max="265" width="9.140625" style="43"/>
    <col min="266" max="266" width="11.7109375" style="43" customWidth="1"/>
    <col min="267" max="267" width="9.140625" style="43"/>
    <col min="268" max="268" width="11.7109375" style="43" customWidth="1"/>
    <col min="269" max="269" width="10.5703125" style="43" customWidth="1"/>
    <col min="270" max="270" width="9.140625" style="43" customWidth="1"/>
    <col min="271" max="337" width="9.140625" style="43"/>
    <col min="338" max="338" width="4.7109375" style="43" customWidth="1"/>
    <col min="339" max="339" width="48.28515625" style="43" customWidth="1"/>
    <col min="340" max="340" width="10.28515625" style="43" customWidth="1"/>
    <col min="341" max="343" width="9.140625" style="43"/>
    <col min="344" max="344" width="7.42578125" style="43" customWidth="1"/>
    <col min="345" max="345" width="9.140625" style="43"/>
    <col min="346" max="346" width="9.85546875" style="43" customWidth="1"/>
    <col min="347" max="414" width="9.140625" style="43"/>
    <col min="415" max="415" width="5.7109375" style="43" customWidth="1"/>
    <col min="416" max="416" width="43.140625" style="43" customWidth="1"/>
    <col min="417" max="417" width="11.7109375" style="43" customWidth="1"/>
    <col min="418" max="418" width="19.42578125" style="43" customWidth="1"/>
    <col min="419" max="419" width="14.5703125" style="43" customWidth="1"/>
    <col min="420" max="514" width="9.140625" style="43"/>
    <col min="515" max="515" width="3.5703125" style="43" customWidth="1"/>
    <col min="516" max="516" width="6.85546875" style="43" customWidth="1"/>
    <col min="517" max="517" width="35" style="43" customWidth="1"/>
    <col min="518" max="518" width="10.7109375" style="43" customWidth="1"/>
    <col min="519" max="519" width="11.5703125" style="43" customWidth="1"/>
    <col min="520" max="520" width="12" style="43" customWidth="1"/>
    <col min="521" max="521" width="9.140625" style="43"/>
    <col min="522" max="522" width="11.7109375" style="43" customWidth="1"/>
    <col min="523" max="523" width="9.140625" style="43"/>
    <col min="524" max="524" width="11.7109375" style="43" customWidth="1"/>
    <col min="525" max="525" width="10.5703125" style="43" customWidth="1"/>
    <col min="526" max="526" width="9.140625" style="43" customWidth="1"/>
    <col min="527" max="593" width="9.140625" style="43"/>
    <col min="594" max="594" width="4.7109375" style="43" customWidth="1"/>
    <col min="595" max="595" width="48.28515625" style="43" customWidth="1"/>
    <col min="596" max="596" width="10.28515625" style="43" customWidth="1"/>
    <col min="597" max="599" width="9.140625" style="43"/>
    <col min="600" max="600" width="7.42578125" style="43" customWidth="1"/>
    <col min="601" max="601" width="9.140625" style="43"/>
    <col min="602" max="602" width="9.85546875" style="43" customWidth="1"/>
    <col min="603" max="670" width="9.140625" style="43"/>
    <col min="671" max="671" width="5.7109375" style="43" customWidth="1"/>
    <col min="672" max="672" width="43.140625" style="43" customWidth="1"/>
    <col min="673" max="673" width="11.7109375" style="43" customWidth="1"/>
    <col min="674" max="674" width="19.42578125" style="43" customWidth="1"/>
    <col min="675" max="675" width="14.5703125" style="43" customWidth="1"/>
    <col min="676" max="770" width="9.140625" style="43"/>
    <col min="771" max="771" width="3.5703125" style="43" customWidth="1"/>
    <col min="772" max="772" width="6.85546875" style="43" customWidth="1"/>
    <col min="773" max="773" width="35" style="43" customWidth="1"/>
    <col min="774" max="774" width="10.7109375" style="43" customWidth="1"/>
    <col min="775" max="775" width="11.5703125" style="43" customWidth="1"/>
    <col min="776" max="776" width="12" style="43" customWidth="1"/>
    <col min="777" max="777" width="9.140625" style="43"/>
    <col min="778" max="778" width="11.7109375" style="43" customWidth="1"/>
    <col min="779" max="779" width="9.140625" style="43"/>
    <col min="780" max="780" width="11.7109375" style="43" customWidth="1"/>
    <col min="781" max="781" width="10.5703125" style="43" customWidth="1"/>
    <col min="782" max="782" width="9.140625" style="43" customWidth="1"/>
    <col min="783" max="849" width="9.140625" style="43"/>
    <col min="850" max="850" width="4.7109375" style="43" customWidth="1"/>
    <col min="851" max="851" width="48.28515625" style="43" customWidth="1"/>
    <col min="852" max="852" width="10.28515625" style="43" customWidth="1"/>
    <col min="853" max="855" width="9.140625" style="43"/>
    <col min="856" max="856" width="7.42578125" style="43" customWidth="1"/>
    <col min="857" max="857" width="9.140625" style="43"/>
    <col min="858" max="858" width="9.85546875" style="43" customWidth="1"/>
    <col min="859" max="926" width="9.140625" style="43"/>
    <col min="927" max="927" width="5.7109375" style="43" customWidth="1"/>
    <col min="928" max="928" width="43.140625" style="43" customWidth="1"/>
    <col min="929" max="929" width="11.7109375" style="43" customWidth="1"/>
    <col min="930" max="930" width="19.42578125" style="43" customWidth="1"/>
    <col min="931" max="931" width="14.5703125" style="43" customWidth="1"/>
    <col min="932" max="1026" width="9.140625" style="43"/>
    <col min="1027" max="1027" width="3.5703125" style="43" customWidth="1"/>
    <col min="1028" max="1028" width="6.85546875" style="43" customWidth="1"/>
    <col min="1029" max="1029" width="35" style="43" customWidth="1"/>
    <col min="1030" max="1030" width="10.7109375" style="43" customWidth="1"/>
    <col min="1031" max="1031" width="11.5703125" style="43" customWidth="1"/>
    <col min="1032" max="1032" width="12" style="43" customWidth="1"/>
    <col min="1033" max="1033" width="9.140625" style="43"/>
    <col min="1034" max="1034" width="11.7109375" style="43" customWidth="1"/>
    <col min="1035" max="1035" width="9.140625" style="43"/>
    <col min="1036" max="1036" width="11.7109375" style="43" customWidth="1"/>
    <col min="1037" max="1037" width="10.5703125" style="43" customWidth="1"/>
    <col min="1038" max="1038" width="9.140625" style="43" customWidth="1"/>
    <col min="1039" max="1105" width="9.140625" style="43"/>
    <col min="1106" max="1106" width="4.7109375" style="43" customWidth="1"/>
    <col min="1107" max="1107" width="48.28515625" style="43" customWidth="1"/>
    <col min="1108" max="1108" width="10.28515625" style="43" customWidth="1"/>
    <col min="1109" max="1111" width="9.140625" style="43"/>
    <col min="1112" max="1112" width="7.42578125" style="43" customWidth="1"/>
    <col min="1113" max="1113" width="9.140625" style="43"/>
    <col min="1114" max="1114" width="9.85546875" style="43" customWidth="1"/>
    <col min="1115" max="1182" width="9.140625" style="43"/>
    <col min="1183" max="1183" width="5.7109375" style="43" customWidth="1"/>
    <col min="1184" max="1184" width="43.140625" style="43" customWidth="1"/>
    <col min="1185" max="1185" width="11.7109375" style="43" customWidth="1"/>
    <col min="1186" max="1186" width="19.42578125" style="43" customWidth="1"/>
    <col min="1187" max="1187" width="14.5703125" style="43" customWidth="1"/>
    <col min="1188" max="1282" width="9.140625" style="43"/>
    <col min="1283" max="1283" width="3.5703125" style="43" customWidth="1"/>
    <col min="1284" max="1284" width="6.85546875" style="43" customWidth="1"/>
    <col min="1285" max="1285" width="35" style="43" customWidth="1"/>
    <col min="1286" max="1286" width="10.7109375" style="43" customWidth="1"/>
    <col min="1287" max="1287" width="11.5703125" style="43" customWidth="1"/>
    <col min="1288" max="1288" width="12" style="43" customWidth="1"/>
    <col min="1289" max="1289" width="9.140625" style="43"/>
    <col min="1290" max="1290" width="11.7109375" style="43" customWidth="1"/>
    <col min="1291" max="1291" width="9.140625" style="43"/>
    <col min="1292" max="1292" width="11.7109375" style="43" customWidth="1"/>
    <col min="1293" max="1293" width="10.5703125" style="43" customWidth="1"/>
    <col min="1294" max="1294" width="9.140625" style="43" customWidth="1"/>
    <col min="1295" max="1361" width="9.140625" style="43"/>
    <col min="1362" max="1362" width="4.7109375" style="43" customWidth="1"/>
    <col min="1363" max="1363" width="48.28515625" style="43" customWidth="1"/>
    <col min="1364" max="1364" width="10.28515625" style="43" customWidth="1"/>
    <col min="1365" max="1367" width="9.140625" style="43"/>
    <col min="1368" max="1368" width="7.42578125" style="43" customWidth="1"/>
    <col min="1369" max="1369" width="9.140625" style="43"/>
    <col min="1370" max="1370" width="9.85546875" style="43" customWidth="1"/>
    <col min="1371" max="1438" width="9.140625" style="43"/>
    <col min="1439" max="1439" width="5.7109375" style="43" customWidth="1"/>
    <col min="1440" max="1440" width="43.140625" style="43" customWidth="1"/>
    <col min="1441" max="1441" width="11.7109375" style="43" customWidth="1"/>
    <col min="1442" max="1442" width="19.42578125" style="43" customWidth="1"/>
    <col min="1443" max="1443" width="14.5703125" style="43" customWidth="1"/>
    <col min="1444" max="1538" width="9.140625" style="43"/>
    <col min="1539" max="1539" width="3.5703125" style="43" customWidth="1"/>
    <col min="1540" max="1540" width="6.85546875" style="43" customWidth="1"/>
    <col min="1541" max="1541" width="35" style="43" customWidth="1"/>
    <col min="1542" max="1542" width="10.7109375" style="43" customWidth="1"/>
    <col min="1543" max="1543" width="11.5703125" style="43" customWidth="1"/>
    <col min="1544" max="1544" width="12" style="43" customWidth="1"/>
    <col min="1545" max="1545" width="9.140625" style="43"/>
    <col min="1546" max="1546" width="11.7109375" style="43" customWidth="1"/>
    <col min="1547" max="1547" width="9.140625" style="43"/>
    <col min="1548" max="1548" width="11.7109375" style="43" customWidth="1"/>
    <col min="1549" max="1549" width="10.5703125" style="43" customWidth="1"/>
    <col min="1550" max="1550" width="9.140625" style="43" customWidth="1"/>
    <col min="1551" max="1617" width="9.140625" style="43"/>
    <col min="1618" max="1618" width="4.7109375" style="43" customWidth="1"/>
    <col min="1619" max="1619" width="48.28515625" style="43" customWidth="1"/>
    <col min="1620" max="1620" width="10.28515625" style="43" customWidth="1"/>
    <col min="1621" max="1623" width="9.140625" style="43"/>
    <col min="1624" max="1624" width="7.42578125" style="43" customWidth="1"/>
    <col min="1625" max="1625" width="9.140625" style="43"/>
    <col min="1626" max="1626" width="9.85546875" style="43" customWidth="1"/>
    <col min="1627" max="1694" width="9.140625" style="43"/>
    <col min="1695" max="1695" width="5.7109375" style="43" customWidth="1"/>
    <col min="1696" max="1696" width="43.140625" style="43" customWidth="1"/>
    <col min="1697" max="1697" width="11.7109375" style="43" customWidth="1"/>
    <col min="1698" max="1698" width="19.42578125" style="43" customWidth="1"/>
    <col min="1699" max="1699" width="14.5703125" style="43" customWidth="1"/>
    <col min="1700" max="1794" width="9.140625" style="43"/>
    <col min="1795" max="1795" width="3.5703125" style="43" customWidth="1"/>
    <col min="1796" max="1796" width="6.85546875" style="43" customWidth="1"/>
    <col min="1797" max="1797" width="35" style="43" customWidth="1"/>
    <col min="1798" max="1798" width="10.7109375" style="43" customWidth="1"/>
    <col min="1799" max="1799" width="11.5703125" style="43" customWidth="1"/>
    <col min="1800" max="1800" width="12" style="43" customWidth="1"/>
    <col min="1801" max="1801" width="9.140625" style="43"/>
    <col min="1802" max="1802" width="11.7109375" style="43" customWidth="1"/>
    <col min="1803" max="1803" width="9.140625" style="43"/>
    <col min="1804" max="1804" width="11.7109375" style="43" customWidth="1"/>
    <col min="1805" max="1805" width="10.5703125" style="43" customWidth="1"/>
    <col min="1806" max="1806" width="9.140625" style="43" customWidth="1"/>
    <col min="1807" max="1873" width="9.140625" style="43"/>
    <col min="1874" max="1874" width="4.7109375" style="43" customWidth="1"/>
    <col min="1875" max="1875" width="48.28515625" style="43" customWidth="1"/>
    <col min="1876" max="1876" width="10.28515625" style="43" customWidth="1"/>
    <col min="1877" max="1879" width="9.140625" style="43"/>
    <col min="1880" max="1880" width="7.42578125" style="43" customWidth="1"/>
    <col min="1881" max="1881" width="9.140625" style="43"/>
    <col min="1882" max="1882" width="9.85546875" style="43" customWidth="1"/>
    <col min="1883" max="1950" width="9.140625" style="43"/>
    <col min="1951" max="1951" width="5.7109375" style="43" customWidth="1"/>
    <col min="1952" max="1952" width="43.140625" style="43" customWidth="1"/>
    <col min="1953" max="1953" width="11.7109375" style="43" customWidth="1"/>
    <col min="1954" max="1954" width="19.42578125" style="43" customWidth="1"/>
    <col min="1955" max="1955" width="14.5703125" style="43" customWidth="1"/>
    <col min="1956" max="2050" width="9.140625" style="43"/>
    <col min="2051" max="2051" width="3.5703125" style="43" customWidth="1"/>
    <col min="2052" max="2052" width="6.85546875" style="43" customWidth="1"/>
    <col min="2053" max="2053" width="35" style="43" customWidth="1"/>
    <col min="2054" max="2054" width="10.7109375" style="43" customWidth="1"/>
    <col min="2055" max="2055" width="11.5703125" style="43" customWidth="1"/>
    <col min="2056" max="2056" width="12" style="43" customWidth="1"/>
    <col min="2057" max="2057" width="9.140625" style="43"/>
    <col min="2058" max="2058" width="11.7109375" style="43" customWidth="1"/>
    <col min="2059" max="2059" width="9.140625" style="43"/>
    <col min="2060" max="2060" width="11.7109375" style="43" customWidth="1"/>
    <col min="2061" max="2061" width="10.5703125" style="43" customWidth="1"/>
    <col min="2062" max="2062" width="9.140625" style="43" customWidth="1"/>
    <col min="2063" max="2129" width="9.140625" style="43"/>
    <col min="2130" max="2130" width="4.7109375" style="43" customWidth="1"/>
    <col min="2131" max="2131" width="48.28515625" style="43" customWidth="1"/>
    <col min="2132" max="2132" width="10.28515625" style="43" customWidth="1"/>
    <col min="2133" max="2135" width="9.140625" style="43"/>
    <col min="2136" max="2136" width="7.42578125" style="43" customWidth="1"/>
    <col min="2137" max="2137" width="9.140625" style="43"/>
    <col min="2138" max="2138" width="9.85546875" style="43" customWidth="1"/>
    <col min="2139" max="2206" width="9.140625" style="43"/>
    <col min="2207" max="2207" width="5.7109375" style="43" customWidth="1"/>
    <col min="2208" max="2208" width="43.140625" style="43" customWidth="1"/>
    <col min="2209" max="2209" width="11.7109375" style="43" customWidth="1"/>
    <col min="2210" max="2210" width="19.42578125" style="43" customWidth="1"/>
    <col min="2211" max="2211" width="14.5703125" style="43" customWidth="1"/>
    <col min="2212" max="2306" width="9.140625" style="43"/>
    <col min="2307" max="2307" width="3.5703125" style="43" customWidth="1"/>
    <col min="2308" max="2308" width="6.85546875" style="43" customWidth="1"/>
    <col min="2309" max="2309" width="35" style="43" customWidth="1"/>
    <col min="2310" max="2310" width="10.7109375" style="43" customWidth="1"/>
    <col min="2311" max="2311" width="11.5703125" style="43" customWidth="1"/>
    <col min="2312" max="2312" width="12" style="43" customWidth="1"/>
    <col min="2313" max="2313" width="9.140625" style="43"/>
    <col min="2314" max="2314" width="11.7109375" style="43" customWidth="1"/>
    <col min="2315" max="2315" width="9.140625" style="43"/>
    <col min="2316" max="2316" width="11.7109375" style="43" customWidth="1"/>
    <col min="2317" max="2317" width="10.5703125" style="43" customWidth="1"/>
    <col min="2318" max="2318" width="9.140625" style="43" customWidth="1"/>
    <col min="2319" max="2385" width="9.140625" style="43"/>
    <col min="2386" max="2386" width="4.7109375" style="43" customWidth="1"/>
    <col min="2387" max="2387" width="48.28515625" style="43" customWidth="1"/>
    <col min="2388" max="2388" width="10.28515625" style="43" customWidth="1"/>
    <col min="2389" max="2391" width="9.140625" style="43"/>
    <col min="2392" max="2392" width="7.42578125" style="43" customWidth="1"/>
    <col min="2393" max="2393" width="9.140625" style="43"/>
    <col min="2394" max="2394" width="9.85546875" style="43" customWidth="1"/>
    <col min="2395" max="2462" width="9.140625" style="43"/>
    <col min="2463" max="2463" width="5.7109375" style="43" customWidth="1"/>
    <col min="2464" max="2464" width="43.140625" style="43" customWidth="1"/>
    <col min="2465" max="2465" width="11.7109375" style="43" customWidth="1"/>
    <col min="2466" max="2466" width="19.42578125" style="43" customWidth="1"/>
    <col min="2467" max="2467" width="14.5703125" style="43" customWidth="1"/>
    <col min="2468" max="2562" width="9.140625" style="43"/>
    <col min="2563" max="2563" width="3.5703125" style="43" customWidth="1"/>
    <col min="2564" max="2564" width="6.85546875" style="43" customWidth="1"/>
    <col min="2565" max="2565" width="35" style="43" customWidth="1"/>
    <col min="2566" max="2566" width="10.7109375" style="43" customWidth="1"/>
    <col min="2567" max="2567" width="11.5703125" style="43" customWidth="1"/>
    <col min="2568" max="2568" width="12" style="43" customWidth="1"/>
    <col min="2569" max="2569" width="9.140625" style="43"/>
    <col min="2570" max="2570" width="11.7109375" style="43" customWidth="1"/>
    <col min="2571" max="2571" width="9.140625" style="43"/>
    <col min="2572" max="2572" width="11.7109375" style="43" customWidth="1"/>
    <col min="2573" max="2573" width="10.5703125" style="43" customWidth="1"/>
    <col min="2574" max="2574" width="9.140625" style="43" customWidth="1"/>
    <col min="2575" max="2641" width="9.140625" style="43"/>
    <col min="2642" max="2642" width="4.7109375" style="43" customWidth="1"/>
    <col min="2643" max="2643" width="48.28515625" style="43" customWidth="1"/>
    <col min="2644" max="2644" width="10.28515625" style="43" customWidth="1"/>
    <col min="2645" max="2647" width="9.140625" style="43"/>
    <col min="2648" max="2648" width="7.42578125" style="43" customWidth="1"/>
    <col min="2649" max="2649" width="9.140625" style="43"/>
    <col min="2650" max="2650" width="9.85546875" style="43" customWidth="1"/>
    <col min="2651" max="2718" width="9.140625" style="43"/>
    <col min="2719" max="2719" width="5.7109375" style="43" customWidth="1"/>
    <col min="2720" max="2720" width="43.140625" style="43" customWidth="1"/>
    <col min="2721" max="2721" width="11.7109375" style="43" customWidth="1"/>
    <col min="2722" max="2722" width="19.42578125" style="43" customWidth="1"/>
    <col min="2723" max="2723" width="14.5703125" style="43" customWidth="1"/>
    <col min="2724" max="2818" width="9.140625" style="43"/>
    <col min="2819" max="2819" width="3.5703125" style="43" customWidth="1"/>
    <col min="2820" max="2820" width="6.85546875" style="43" customWidth="1"/>
    <col min="2821" max="2821" width="35" style="43" customWidth="1"/>
    <col min="2822" max="2822" width="10.7109375" style="43" customWidth="1"/>
    <col min="2823" max="2823" width="11.5703125" style="43" customWidth="1"/>
    <col min="2824" max="2824" width="12" style="43" customWidth="1"/>
    <col min="2825" max="2825" width="9.140625" style="43"/>
    <col min="2826" max="2826" width="11.7109375" style="43" customWidth="1"/>
    <col min="2827" max="2827" width="9.140625" style="43"/>
    <col min="2828" max="2828" width="11.7109375" style="43" customWidth="1"/>
    <col min="2829" max="2829" width="10.5703125" style="43" customWidth="1"/>
    <col min="2830" max="2830" width="9.140625" style="43" customWidth="1"/>
    <col min="2831" max="2897" width="9.140625" style="43"/>
    <col min="2898" max="2898" width="4.7109375" style="43" customWidth="1"/>
    <col min="2899" max="2899" width="48.28515625" style="43" customWidth="1"/>
    <col min="2900" max="2900" width="10.28515625" style="43" customWidth="1"/>
    <col min="2901" max="2903" width="9.140625" style="43"/>
    <col min="2904" max="2904" width="7.42578125" style="43" customWidth="1"/>
    <col min="2905" max="2905" width="9.140625" style="43"/>
    <col min="2906" max="2906" width="9.85546875" style="43" customWidth="1"/>
    <col min="2907" max="2974" width="9.140625" style="43"/>
    <col min="2975" max="2975" width="5.7109375" style="43" customWidth="1"/>
    <col min="2976" max="2976" width="43.140625" style="43" customWidth="1"/>
    <col min="2977" max="2977" width="11.7109375" style="43" customWidth="1"/>
    <col min="2978" max="2978" width="19.42578125" style="43" customWidth="1"/>
    <col min="2979" max="2979" width="14.5703125" style="43" customWidth="1"/>
    <col min="2980" max="3074" width="9.140625" style="43"/>
    <col min="3075" max="3075" width="3.5703125" style="43" customWidth="1"/>
    <col min="3076" max="3076" width="6.85546875" style="43" customWidth="1"/>
    <col min="3077" max="3077" width="35" style="43" customWidth="1"/>
    <col min="3078" max="3078" width="10.7109375" style="43" customWidth="1"/>
    <col min="3079" max="3079" width="11.5703125" style="43" customWidth="1"/>
    <col min="3080" max="3080" width="12" style="43" customWidth="1"/>
    <col min="3081" max="3081" width="9.140625" style="43"/>
    <col min="3082" max="3082" width="11.7109375" style="43" customWidth="1"/>
    <col min="3083" max="3083" width="9.140625" style="43"/>
    <col min="3084" max="3084" width="11.7109375" style="43" customWidth="1"/>
    <col min="3085" max="3085" width="10.5703125" style="43" customWidth="1"/>
    <col min="3086" max="3086" width="9.140625" style="43" customWidth="1"/>
    <col min="3087" max="3153" width="9.140625" style="43"/>
    <col min="3154" max="3154" width="4.7109375" style="43" customWidth="1"/>
    <col min="3155" max="3155" width="48.28515625" style="43" customWidth="1"/>
    <col min="3156" max="3156" width="10.28515625" style="43" customWidth="1"/>
    <col min="3157" max="3159" width="9.140625" style="43"/>
    <col min="3160" max="3160" width="7.42578125" style="43" customWidth="1"/>
    <col min="3161" max="3161" width="9.140625" style="43"/>
    <col min="3162" max="3162" width="9.85546875" style="43" customWidth="1"/>
    <col min="3163" max="3230" width="9.140625" style="43"/>
    <col min="3231" max="3231" width="5.7109375" style="43" customWidth="1"/>
    <col min="3232" max="3232" width="43.140625" style="43" customWidth="1"/>
    <col min="3233" max="3233" width="11.7109375" style="43" customWidth="1"/>
    <col min="3234" max="3234" width="19.42578125" style="43" customWidth="1"/>
    <col min="3235" max="3235" width="14.5703125" style="43" customWidth="1"/>
    <col min="3236" max="3330" width="9.140625" style="43"/>
    <col min="3331" max="3331" width="3.5703125" style="43" customWidth="1"/>
    <col min="3332" max="3332" width="6.85546875" style="43" customWidth="1"/>
    <col min="3333" max="3333" width="35" style="43" customWidth="1"/>
    <col min="3334" max="3334" width="10.7109375" style="43" customWidth="1"/>
    <col min="3335" max="3335" width="11.5703125" style="43" customWidth="1"/>
    <col min="3336" max="3336" width="12" style="43" customWidth="1"/>
    <col min="3337" max="3337" width="9.140625" style="43"/>
    <col min="3338" max="3338" width="11.7109375" style="43" customWidth="1"/>
    <col min="3339" max="3339" width="9.140625" style="43"/>
    <col min="3340" max="3340" width="11.7109375" style="43" customWidth="1"/>
    <col min="3341" max="3341" width="10.5703125" style="43" customWidth="1"/>
    <col min="3342" max="3342" width="9.140625" style="43" customWidth="1"/>
    <col min="3343" max="3409" width="9.140625" style="43"/>
    <col min="3410" max="3410" width="4.7109375" style="43" customWidth="1"/>
    <col min="3411" max="3411" width="48.28515625" style="43" customWidth="1"/>
    <col min="3412" max="3412" width="10.28515625" style="43" customWidth="1"/>
    <col min="3413" max="3415" width="9.140625" style="43"/>
    <col min="3416" max="3416" width="7.42578125" style="43" customWidth="1"/>
    <col min="3417" max="3417" width="9.140625" style="43"/>
    <col min="3418" max="3418" width="9.85546875" style="43" customWidth="1"/>
    <col min="3419" max="3486" width="9.140625" style="43"/>
    <col min="3487" max="3487" width="5.7109375" style="43" customWidth="1"/>
    <col min="3488" max="3488" width="43.140625" style="43" customWidth="1"/>
    <col min="3489" max="3489" width="11.7109375" style="43" customWidth="1"/>
    <col min="3490" max="3490" width="19.42578125" style="43" customWidth="1"/>
    <col min="3491" max="3491" width="14.5703125" style="43" customWidth="1"/>
    <col min="3492" max="3586" width="9.140625" style="43"/>
    <col min="3587" max="3587" width="3.5703125" style="43" customWidth="1"/>
    <col min="3588" max="3588" width="6.85546875" style="43" customWidth="1"/>
    <col min="3589" max="3589" width="35" style="43" customWidth="1"/>
    <col min="3590" max="3590" width="10.7109375" style="43" customWidth="1"/>
    <col min="3591" max="3591" width="11.5703125" style="43" customWidth="1"/>
    <col min="3592" max="3592" width="12" style="43" customWidth="1"/>
    <col min="3593" max="3593" width="9.140625" style="43"/>
    <col min="3594" max="3594" width="11.7109375" style="43" customWidth="1"/>
    <col min="3595" max="3595" width="9.140625" style="43"/>
    <col min="3596" max="3596" width="11.7109375" style="43" customWidth="1"/>
    <col min="3597" max="3597" width="10.5703125" style="43" customWidth="1"/>
    <col min="3598" max="3598" width="9.140625" style="43" customWidth="1"/>
    <col min="3599" max="3665" width="9.140625" style="43"/>
    <col min="3666" max="3666" width="4.7109375" style="43" customWidth="1"/>
    <col min="3667" max="3667" width="48.28515625" style="43" customWidth="1"/>
    <col min="3668" max="3668" width="10.28515625" style="43" customWidth="1"/>
    <col min="3669" max="3671" width="9.140625" style="43"/>
    <col min="3672" max="3672" width="7.42578125" style="43" customWidth="1"/>
    <col min="3673" max="3673" width="9.140625" style="43"/>
    <col min="3674" max="3674" width="9.85546875" style="43" customWidth="1"/>
    <col min="3675" max="3742" width="9.140625" style="43"/>
    <col min="3743" max="3743" width="5.7109375" style="43" customWidth="1"/>
    <col min="3744" max="3744" width="43.140625" style="43" customWidth="1"/>
    <col min="3745" max="3745" width="11.7109375" style="43" customWidth="1"/>
    <col min="3746" max="3746" width="19.42578125" style="43" customWidth="1"/>
    <col min="3747" max="3747" width="14.5703125" style="43" customWidth="1"/>
    <col min="3748" max="3842" width="9.140625" style="43"/>
    <col min="3843" max="3843" width="3.5703125" style="43" customWidth="1"/>
    <col min="3844" max="3844" width="6.85546875" style="43" customWidth="1"/>
    <col min="3845" max="3845" width="35" style="43" customWidth="1"/>
    <col min="3846" max="3846" width="10.7109375" style="43" customWidth="1"/>
    <col min="3847" max="3847" width="11.5703125" style="43" customWidth="1"/>
    <col min="3848" max="3848" width="12" style="43" customWidth="1"/>
    <col min="3849" max="3849" width="9.140625" style="43"/>
    <col min="3850" max="3850" width="11.7109375" style="43" customWidth="1"/>
    <col min="3851" max="3851" width="9.140625" style="43"/>
    <col min="3852" max="3852" width="11.7109375" style="43" customWidth="1"/>
    <col min="3853" max="3853" width="10.5703125" style="43" customWidth="1"/>
    <col min="3854" max="3854" width="9.140625" style="43" customWidth="1"/>
    <col min="3855" max="3921" width="9.140625" style="43"/>
    <col min="3922" max="3922" width="4.7109375" style="43" customWidth="1"/>
    <col min="3923" max="3923" width="48.28515625" style="43" customWidth="1"/>
    <col min="3924" max="3924" width="10.28515625" style="43" customWidth="1"/>
    <col min="3925" max="3927" width="9.140625" style="43"/>
    <col min="3928" max="3928" width="7.42578125" style="43" customWidth="1"/>
    <col min="3929" max="3929" width="9.140625" style="43"/>
    <col min="3930" max="3930" width="9.85546875" style="43" customWidth="1"/>
    <col min="3931" max="3998" width="9.140625" style="43"/>
    <col min="3999" max="3999" width="5.7109375" style="43" customWidth="1"/>
    <col min="4000" max="4000" width="43.140625" style="43" customWidth="1"/>
    <col min="4001" max="4001" width="11.7109375" style="43" customWidth="1"/>
    <col min="4002" max="4002" width="19.42578125" style="43" customWidth="1"/>
    <col min="4003" max="4003" width="14.5703125" style="43" customWidth="1"/>
    <col min="4004" max="4098" width="9.140625" style="43"/>
    <col min="4099" max="4099" width="3.5703125" style="43" customWidth="1"/>
    <col min="4100" max="4100" width="6.85546875" style="43" customWidth="1"/>
    <col min="4101" max="4101" width="35" style="43" customWidth="1"/>
    <col min="4102" max="4102" width="10.7109375" style="43" customWidth="1"/>
    <col min="4103" max="4103" width="11.5703125" style="43" customWidth="1"/>
    <col min="4104" max="4104" width="12" style="43" customWidth="1"/>
    <col min="4105" max="4105" width="9.140625" style="43"/>
    <col min="4106" max="4106" width="11.7109375" style="43" customWidth="1"/>
    <col min="4107" max="4107" width="9.140625" style="43"/>
    <col min="4108" max="4108" width="11.7109375" style="43" customWidth="1"/>
    <col min="4109" max="4109" width="10.5703125" style="43" customWidth="1"/>
    <col min="4110" max="4110" width="9.140625" style="43" customWidth="1"/>
    <col min="4111" max="4177" width="9.140625" style="43"/>
    <col min="4178" max="4178" width="4.7109375" style="43" customWidth="1"/>
    <col min="4179" max="4179" width="48.28515625" style="43" customWidth="1"/>
    <col min="4180" max="4180" width="10.28515625" style="43" customWidth="1"/>
    <col min="4181" max="4183" width="9.140625" style="43"/>
    <col min="4184" max="4184" width="7.42578125" style="43" customWidth="1"/>
    <col min="4185" max="4185" width="9.140625" style="43"/>
    <col min="4186" max="4186" width="9.85546875" style="43" customWidth="1"/>
    <col min="4187" max="4254" width="9.140625" style="43"/>
    <col min="4255" max="4255" width="5.7109375" style="43" customWidth="1"/>
    <col min="4256" max="4256" width="43.140625" style="43" customWidth="1"/>
    <col min="4257" max="4257" width="11.7109375" style="43" customWidth="1"/>
    <col min="4258" max="4258" width="19.42578125" style="43" customWidth="1"/>
    <col min="4259" max="4259" width="14.5703125" style="43" customWidth="1"/>
    <col min="4260" max="4354" width="9.140625" style="43"/>
    <col min="4355" max="4355" width="3.5703125" style="43" customWidth="1"/>
    <col min="4356" max="4356" width="6.85546875" style="43" customWidth="1"/>
    <col min="4357" max="4357" width="35" style="43" customWidth="1"/>
    <col min="4358" max="4358" width="10.7109375" style="43" customWidth="1"/>
    <col min="4359" max="4359" width="11.5703125" style="43" customWidth="1"/>
    <col min="4360" max="4360" width="12" style="43" customWidth="1"/>
    <col min="4361" max="4361" width="9.140625" style="43"/>
    <col min="4362" max="4362" width="11.7109375" style="43" customWidth="1"/>
    <col min="4363" max="4363" width="9.140625" style="43"/>
    <col min="4364" max="4364" width="11.7109375" style="43" customWidth="1"/>
    <col min="4365" max="4365" width="10.5703125" style="43" customWidth="1"/>
    <col min="4366" max="4366" width="9.140625" style="43" customWidth="1"/>
    <col min="4367" max="4433" width="9.140625" style="43"/>
    <col min="4434" max="4434" width="4.7109375" style="43" customWidth="1"/>
    <col min="4435" max="4435" width="48.28515625" style="43" customWidth="1"/>
    <col min="4436" max="4436" width="10.28515625" style="43" customWidth="1"/>
    <col min="4437" max="4439" width="9.140625" style="43"/>
    <col min="4440" max="4440" width="7.42578125" style="43" customWidth="1"/>
    <col min="4441" max="4441" width="9.140625" style="43"/>
    <col min="4442" max="4442" width="9.85546875" style="43" customWidth="1"/>
    <col min="4443" max="4510" width="9.140625" style="43"/>
    <col min="4511" max="4511" width="5.7109375" style="43" customWidth="1"/>
    <col min="4512" max="4512" width="43.140625" style="43" customWidth="1"/>
    <col min="4513" max="4513" width="11.7109375" style="43" customWidth="1"/>
    <col min="4514" max="4514" width="19.42578125" style="43" customWidth="1"/>
    <col min="4515" max="4515" width="14.5703125" style="43" customWidth="1"/>
    <col min="4516" max="4610" width="9.140625" style="43"/>
    <col min="4611" max="4611" width="3.5703125" style="43" customWidth="1"/>
    <col min="4612" max="4612" width="6.85546875" style="43" customWidth="1"/>
    <col min="4613" max="4613" width="35" style="43" customWidth="1"/>
    <col min="4614" max="4614" width="10.7109375" style="43" customWidth="1"/>
    <col min="4615" max="4615" width="11.5703125" style="43" customWidth="1"/>
    <col min="4616" max="4616" width="12" style="43" customWidth="1"/>
    <col min="4617" max="4617" width="9.140625" style="43"/>
    <col min="4618" max="4618" width="11.7109375" style="43" customWidth="1"/>
    <col min="4619" max="4619" width="9.140625" style="43"/>
    <col min="4620" max="4620" width="11.7109375" style="43" customWidth="1"/>
    <col min="4621" max="4621" width="10.5703125" style="43" customWidth="1"/>
    <col min="4622" max="4622" width="9.140625" style="43" customWidth="1"/>
    <col min="4623" max="4689" width="9.140625" style="43"/>
    <col min="4690" max="4690" width="4.7109375" style="43" customWidth="1"/>
    <col min="4691" max="4691" width="48.28515625" style="43" customWidth="1"/>
    <col min="4692" max="4692" width="10.28515625" style="43" customWidth="1"/>
    <col min="4693" max="4695" width="9.140625" style="43"/>
    <col min="4696" max="4696" width="7.42578125" style="43" customWidth="1"/>
    <col min="4697" max="4697" width="9.140625" style="43"/>
    <col min="4698" max="4698" width="9.85546875" style="43" customWidth="1"/>
    <col min="4699" max="4766" width="9.140625" style="43"/>
    <col min="4767" max="4767" width="5.7109375" style="43" customWidth="1"/>
    <col min="4768" max="4768" width="43.140625" style="43" customWidth="1"/>
    <col min="4769" max="4769" width="11.7109375" style="43" customWidth="1"/>
    <col min="4770" max="4770" width="19.42578125" style="43" customWidth="1"/>
    <col min="4771" max="4771" width="14.5703125" style="43" customWidth="1"/>
    <col min="4772" max="4866" width="9.140625" style="43"/>
    <col min="4867" max="4867" width="3.5703125" style="43" customWidth="1"/>
    <col min="4868" max="4868" width="6.85546875" style="43" customWidth="1"/>
    <col min="4869" max="4869" width="35" style="43" customWidth="1"/>
    <col min="4870" max="4870" width="10.7109375" style="43" customWidth="1"/>
    <col min="4871" max="4871" width="11.5703125" style="43" customWidth="1"/>
    <col min="4872" max="4872" width="12" style="43" customWidth="1"/>
    <col min="4873" max="4873" width="9.140625" style="43"/>
    <col min="4874" max="4874" width="11.7109375" style="43" customWidth="1"/>
    <col min="4875" max="4875" width="9.140625" style="43"/>
    <col min="4876" max="4876" width="11.7109375" style="43" customWidth="1"/>
    <col min="4877" max="4877" width="10.5703125" style="43" customWidth="1"/>
    <col min="4878" max="4878" width="9.140625" style="43" customWidth="1"/>
    <col min="4879" max="4945" width="9.140625" style="43"/>
    <col min="4946" max="4946" width="4.7109375" style="43" customWidth="1"/>
    <col min="4947" max="4947" width="48.28515625" style="43" customWidth="1"/>
    <col min="4948" max="4948" width="10.28515625" style="43" customWidth="1"/>
    <col min="4949" max="4951" width="9.140625" style="43"/>
    <col min="4952" max="4952" width="7.42578125" style="43" customWidth="1"/>
    <col min="4953" max="4953" width="9.140625" style="43"/>
    <col min="4954" max="4954" width="9.85546875" style="43" customWidth="1"/>
    <col min="4955" max="5022" width="9.140625" style="43"/>
    <col min="5023" max="5023" width="5.7109375" style="43" customWidth="1"/>
    <col min="5024" max="5024" width="43.140625" style="43" customWidth="1"/>
    <col min="5025" max="5025" width="11.7109375" style="43" customWidth="1"/>
    <col min="5026" max="5026" width="19.42578125" style="43" customWidth="1"/>
    <col min="5027" max="5027" width="14.5703125" style="43" customWidth="1"/>
    <col min="5028" max="5122" width="9.140625" style="43"/>
    <col min="5123" max="5123" width="3.5703125" style="43" customWidth="1"/>
    <col min="5124" max="5124" width="6.85546875" style="43" customWidth="1"/>
    <col min="5125" max="5125" width="35" style="43" customWidth="1"/>
    <col min="5126" max="5126" width="10.7109375" style="43" customWidth="1"/>
    <col min="5127" max="5127" width="11.5703125" style="43" customWidth="1"/>
    <col min="5128" max="5128" width="12" style="43" customWidth="1"/>
    <col min="5129" max="5129" width="9.140625" style="43"/>
    <col min="5130" max="5130" width="11.7109375" style="43" customWidth="1"/>
    <col min="5131" max="5131" width="9.140625" style="43"/>
    <col min="5132" max="5132" width="11.7109375" style="43" customWidth="1"/>
    <col min="5133" max="5133" width="10.5703125" style="43" customWidth="1"/>
    <col min="5134" max="5134" width="9.140625" style="43" customWidth="1"/>
    <col min="5135" max="5201" width="9.140625" style="43"/>
    <col min="5202" max="5202" width="4.7109375" style="43" customWidth="1"/>
    <col min="5203" max="5203" width="48.28515625" style="43" customWidth="1"/>
    <col min="5204" max="5204" width="10.28515625" style="43" customWidth="1"/>
    <col min="5205" max="5207" width="9.140625" style="43"/>
    <col min="5208" max="5208" width="7.42578125" style="43" customWidth="1"/>
    <col min="5209" max="5209" width="9.140625" style="43"/>
    <col min="5210" max="5210" width="9.85546875" style="43" customWidth="1"/>
    <col min="5211" max="5278" width="9.140625" style="43"/>
    <col min="5279" max="5279" width="5.7109375" style="43" customWidth="1"/>
    <col min="5280" max="5280" width="43.140625" style="43" customWidth="1"/>
    <col min="5281" max="5281" width="11.7109375" style="43" customWidth="1"/>
    <col min="5282" max="5282" width="19.42578125" style="43" customWidth="1"/>
    <col min="5283" max="5283" width="14.5703125" style="43" customWidth="1"/>
    <col min="5284" max="5378" width="9.140625" style="43"/>
    <col min="5379" max="5379" width="3.5703125" style="43" customWidth="1"/>
    <col min="5380" max="5380" width="6.85546875" style="43" customWidth="1"/>
    <col min="5381" max="5381" width="35" style="43" customWidth="1"/>
    <col min="5382" max="5382" width="10.7109375" style="43" customWidth="1"/>
    <col min="5383" max="5383" width="11.5703125" style="43" customWidth="1"/>
    <col min="5384" max="5384" width="12" style="43" customWidth="1"/>
    <col min="5385" max="5385" width="9.140625" style="43"/>
    <col min="5386" max="5386" width="11.7109375" style="43" customWidth="1"/>
    <col min="5387" max="5387" width="9.140625" style="43"/>
    <col min="5388" max="5388" width="11.7109375" style="43" customWidth="1"/>
    <col min="5389" max="5389" width="10.5703125" style="43" customWidth="1"/>
    <col min="5390" max="5390" width="9.140625" style="43" customWidth="1"/>
    <col min="5391" max="5457" width="9.140625" style="43"/>
    <col min="5458" max="5458" width="4.7109375" style="43" customWidth="1"/>
    <col min="5459" max="5459" width="48.28515625" style="43" customWidth="1"/>
    <col min="5460" max="5460" width="10.28515625" style="43" customWidth="1"/>
    <col min="5461" max="5463" width="9.140625" style="43"/>
    <col min="5464" max="5464" width="7.42578125" style="43" customWidth="1"/>
    <col min="5465" max="5465" width="9.140625" style="43"/>
    <col min="5466" max="5466" width="9.85546875" style="43" customWidth="1"/>
    <col min="5467" max="5534" width="9.140625" style="43"/>
    <col min="5535" max="5535" width="5.7109375" style="43" customWidth="1"/>
    <col min="5536" max="5536" width="43.140625" style="43" customWidth="1"/>
    <col min="5537" max="5537" width="11.7109375" style="43" customWidth="1"/>
    <col min="5538" max="5538" width="19.42578125" style="43" customWidth="1"/>
    <col min="5539" max="5539" width="14.5703125" style="43" customWidth="1"/>
    <col min="5540" max="5634" width="9.140625" style="43"/>
    <col min="5635" max="5635" width="3.5703125" style="43" customWidth="1"/>
    <col min="5636" max="5636" width="6.85546875" style="43" customWidth="1"/>
    <col min="5637" max="5637" width="35" style="43" customWidth="1"/>
    <col min="5638" max="5638" width="10.7109375" style="43" customWidth="1"/>
    <col min="5639" max="5639" width="11.5703125" style="43" customWidth="1"/>
    <col min="5640" max="5640" width="12" style="43" customWidth="1"/>
    <col min="5641" max="5641" width="9.140625" style="43"/>
    <col min="5642" max="5642" width="11.7109375" style="43" customWidth="1"/>
    <col min="5643" max="5643" width="9.140625" style="43"/>
    <col min="5644" max="5644" width="11.7109375" style="43" customWidth="1"/>
    <col min="5645" max="5645" width="10.5703125" style="43" customWidth="1"/>
    <col min="5646" max="5646" width="9.140625" style="43" customWidth="1"/>
    <col min="5647" max="5713" width="9.140625" style="43"/>
    <col min="5714" max="5714" width="4.7109375" style="43" customWidth="1"/>
    <col min="5715" max="5715" width="48.28515625" style="43" customWidth="1"/>
    <col min="5716" max="5716" width="10.28515625" style="43" customWidth="1"/>
    <col min="5717" max="5719" width="9.140625" style="43"/>
    <col min="5720" max="5720" width="7.42578125" style="43" customWidth="1"/>
    <col min="5721" max="5721" width="9.140625" style="43"/>
    <col min="5722" max="5722" width="9.85546875" style="43" customWidth="1"/>
    <col min="5723" max="5790" width="9.140625" style="43"/>
    <col min="5791" max="5791" width="5.7109375" style="43" customWidth="1"/>
    <col min="5792" max="5792" width="43.140625" style="43" customWidth="1"/>
    <col min="5793" max="5793" width="11.7109375" style="43" customWidth="1"/>
    <col min="5794" max="5794" width="19.42578125" style="43" customWidth="1"/>
    <col min="5795" max="5795" width="14.5703125" style="43" customWidth="1"/>
    <col min="5796" max="5890" width="9.140625" style="43"/>
    <col min="5891" max="5891" width="3.5703125" style="43" customWidth="1"/>
    <col min="5892" max="5892" width="6.85546875" style="43" customWidth="1"/>
    <col min="5893" max="5893" width="35" style="43" customWidth="1"/>
    <col min="5894" max="5894" width="10.7109375" style="43" customWidth="1"/>
    <col min="5895" max="5895" width="11.5703125" style="43" customWidth="1"/>
    <col min="5896" max="5896" width="12" style="43" customWidth="1"/>
    <col min="5897" max="5897" width="9.140625" style="43"/>
    <col min="5898" max="5898" width="11.7109375" style="43" customWidth="1"/>
    <col min="5899" max="5899" width="9.140625" style="43"/>
    <col min="5900" max="5900" width="11.7109375" style="43" customWidth="1"/>
    <col min="5901" max="5901" width="10.5703125" style="43" customWidth="1"/>
    <col min="5902" max="5902" width="9.140625" style="43" customWidth="1"/>
    <col min="5903" max="5969" width="9.140625" style="43"/>
    <col min="5970" max="5970" width="4.7109375" style="43" customWidth="1"/>
    <col min="5971" max="5971" width="48.28515625" style="43" customWidth="1"/>
    <col min="5972" max="5972" width="10.28515625" style="43" customWidth="1"/>
    <col min="5973" max="5975" width="9.140625" style="43"/>
    <col min="5976" max="5976" width="7.42578125" style="43" customWidth="1"/>
    <col min="5977" max="5977" width="9.140625" style="43"/>
    <col min="5978" max="5978" width="9.85546875" style="43" customWidth="1"/>
    <col min="5979" max="6046" width="9.140625" style="43"/>
    <col min="6047" max="6047" width="5.7109375" style="43" customWidth="1"/>
    <col min="6048" max="6048" width="43.140625" style="43" customWidth="1"/>
    <col min="6049" max="6049" width="11.7109375" style="43" customWidth="1"/>
    <col min="6050" max="6050" width="19.42578125" style="43" customWidth="1"/>
    <col min="6051" max="6051" width="14.5703125" style="43" customWidth="1"/>
    <col min="6052" max="6146" width="9.140625" style="43"/>
    <col min="6147" max="6147" width="3.5703125" style="43" customWidth="1"/>
    <col min="6148" max="6148" width="6.85546875" style="43" customWidth="1"/>
    <col min="6149" max="6149" width="35" style="43" customWidth="1"/>
    <col min="6150" max="6150" width="10.7109375" style="43" customWidth="1"/>
    <col min="6151" max="6151" width="11.5703125" style="43" customWidth="1"/>
    <col min="6152" max="6152" width="12" style="43" customWidth="1"/>
    <col min="6153" max="6153" width="9.140625" style="43"/>
    <col min="6154" max="6154" width="11.7109375" style="43" customWidth="1"/>
    <col min="6155" max="6155" width="9.140625" style="43"/>
    <col min="6156" max="6156" width="11.7109375" style="43" customWidth="1"/>
    <col min="6157" max="6157" width="10.5703125" style="43" customWidth="1"/>
    <col min="6158" max="6158" width="9.140625" style="43" customWidth="1"/>
    <col min="6159" max="6225" width="9.140625" style="43"/>
    <col min="6226" max="6226" width="4.7109375" style="43" customWidth="1"/>
    <col min="6227" max="6227" width="48.28515625" style="43" customWidth="1"/>
    <col min="6228" max="6228" width="10.28515625" style="43" customWidth="1"/>
    <col min="6229" max="6231" width="9.140625" style="43"/>
    <col min="6232" max="6232" width="7.42578125" style="43" customWidth="1"/>
    <col min="6233" max="6233" width="9.140625" style="43"/>
    <col min="6234" max="6234" width="9.85546875" style="43" customWidth="1"/>
    <col min="6235" max="6302" width="9.140625" style="43"/>
    <col min="6303" max="6303" width="5.7109375" style="43" customWidth="1"/>
    <col min="6304" max="6304" width="43.140625" style="43" customWidth="1"/>
    <col min="6305" max="6305" width="11.7109375" style="43" customWidth="1"/>
    <col min="6306" max="6306" width="19.42578125" style="43" customWidth="1"/>
    <col min="6307" max="6307" width="14.5703125" style="43" customWidth="1"/>
    <col min="6308" max="6402" width="9.140625" style="43"/>
    <col min="6403" max="6403" width="3.5703125" style="43" customWidth="1"/>
    <col min="6404" max="6404" width="6.85546875" style="43" customWidth="1"/>
    <col min="6405" max="6405" width="35" style="43" customWidth="1"/>
    <col min="6406" max="6406" width="10.7109375" style="43" customWidth="1"/>
    <col min="6407" max="6407" width="11.5703125" style="43" customWidth="1"/>
    <col min="6408" max="6408" width="12" style="43" customWidth="1"/>
    <col min="6409" max="6409" width="9.140625" style="43"/>
    <col min="6410" max="6410" width="11.7109375" style="43" customWidth="1"/>
    <col min="6411" max="6411" width="9.140625" style="43"/>
    <col min="6412" max="6412" width="11.7109375" style="43" customWidth="1"/>
    <col min="6413" max="6413" width="10.5703125" style="43" customWidth="1"/>
    <col min="6414" max="6414" width="9.140625" style="43" customWidth="1"/>
    <col min="6415" max="6481" width="9.140625" style="43"/>
    <col min="6482" max="6482" width="4.7109375" style="43" customWidth="1"/>
    <col min="6483" max="6483" width="48.28515625" style="43" customWidth="1"/>
    <col min="6484" max="6484" width="10.28515625" style="43" customWidth="1"/>
    <col min="6485" max="6487" width="9.140625" style="43"/>
    <col min="6488" max="6488" width="7.42578125" style="43" customWidth="1"/>
    <col min="6489" max="6489" width="9.140625" style="43"/>
    <col min="6490" max="6490" width="9.85546875" style="43" customWidth="1"/>
    <col min="6491" max="6558" width="9.140625" style="43"/>
    <col min="6559" max="6559" width="5.7109375" style="43" customWidth="1"/>
    <col min="6560" max="6560" width="43.140625" style="43" customWidth="1"/>
    <col min="6561" max="6561" width="11.7109375" style="43" customWidth="1"/>
    <col min="6562" max="6562" width="19.42578125" style="43" customWidth="1"/>
    <col min="6563" max="6563" width="14.5703125" style="43" customWidth="1"/>
    <col min="6564" max="6658" width="9.140625" style="43"/>
    <col min="6659" max="6659" width="3.5703125" style="43" customWidth="1"/>
    <col min="6660" max="6660" width="6.85546875" style="43" customWidth="1"/>
    <col min="6661" max="6661" width="35" style="43" customWidth="1"/>
    <col min="6662" max="6662" width="10.7109375" style="43" customWidth="1"/>
    <col min="6663" max="6663" width="11.5703125" style="43" customWidth="1"/>
    <col min="6664" max="6664" width="12" style="43" customWidth="1"/>
    <col min="6665" max="6665" width="9.140625" style="43"/>
    <col min="6666" max="6666" width="11.7109375" style="43" customWidth="1"/>
    <col min="6667" max="6667" width="9.140625" style="43"/>
    <col min="6668" max="6668" width="11.7109375" style="43" customWidth="1"/>
    <col min="6669" max="6669" width="10.5703125" style="43" customWidth="1"/>
    <col min="6670" max="6670" width="9.140625" style="43" customWidth="1"/>
    <col min="6671" max="6737" width="9.140625" style="43"/>
    <col min="6738" max="6738" width="4.7109375" style="43" customWidth="1"/>
    <col min="6739" max="6739" width="48.28515625" style="43" customWidth="1"/>
    <col min="6740" max="6740" width="10.28515625" style="43" customWidth="1"/>
    <col min="6741" max="6743" width="9.140625" style="43"/>
    <col min="6744" max="6744" width="7.42578125" style="43" customWidth="1"/>
    <col min="6745" max="6745" width="9.140625" style="43"/>
    <col min="6746" max="6746" width="9.85546875" style="43" customWidth="1"/>
    <col min="6747" max="6814" width="9.140625" style="43"/>
    <col min="6815" max="6815" width="5.7109375" style="43" customWidth="1"/>
    <col min="6816" max="6816" width="43.140625" style="43" customWidth="1"/>
    <col min="6817" max="6817" width="11.7109375" style="43" customWidth="1"/>
    <col min="6818" max="6818" width="19.42578125" style="43" customWidth="1"/>
    <col min="6819" max="6819" width="14.5703125" style="43" customWidth="1"/>
    <col min="6820" max="6914" width="9.140625" style="43"/>
    <col min="6915" max="6915" width="3.5703125" style="43" customWidth="1"/>
    <col min="6916" max="6916" width="6.85546875" style="43" customWidth="1"/>
    <col min="6917" max="6917" width="35" style="43" customWidth="1"/>
    <col min="6918" max="6918" width="10.7109375" style="43" customWidth="1"/>
    <col min="6919" max="6919" width="11.5703125" style="43" customWidth="1"/>
    <col min="6920" max="6920" width="12" style="43" customWidth="1"/>
    <col min="6921" max="6921" width="9.140625" style="43"/>
    <col min="6922" max="6922" width="11.7109375" style="43" customWidth="1"/>
    <col min="6923" max="6923" width="9.140625" style="43"/>
    <col min="6924" max="6924" width="11.7109375" style="43" customWidth="1"/>
    <col min="6925" max="6925" width="10.5703125" style="43" customWidth="1"/>
    <col min="6926" max="6926" width="9.140625" style="43" customWidth="1"/>
    <col min="6927" max="6993" width="9.140625" style="43"/>
    <col min="6994" max="6994" width="4.7109375" style="43" customWidth="1"/>
    <col min="6995" max="6995" width="48.28515625" style="43" customWidth="1"/>
    <col min="6996" max="6996" width="10.28515625" style="43" customWidth="1"/>
    <col min="6997" max="6999" width="9.140625" style="43"/>
    <col min="7000" max="7000" width="7.42578125" style="43" customWidth="1"/>
    <col min="7001" max="7001" width="9.140625" style="43"/>
    <col min="7002" max="7002" width="9.85546875" style="43" customWidth="1"/>
    <col min="7003" max="7070" width="9.140625" style="43"/>
    <col min="7071" max="7071" width="5.7109375" style="43" customWidth="1"/>
    <col min="7072" max="7072" width="43.140625" style="43" customWidth="1"/>
    <col min="7073" max="7073" width="11.7109375" style="43" customWidth="1"/>
    <col min="7074" max="7074" width="19.42578125" style="43" customWidth="1"/>
    <col min="7075" max="7075" width="14.5703125" style="43" customWidth="1"/>
    <col min="7076" max="7170" width="9.140625" style="43"/>
    <col min="7171" max="7171" width="3.5703125" style="43" customWidth="1"/>
    <col min="7172" max="7172" width="6.85546875" style="43" customWidth="1"/>
    <col min="7173" max="7173" width="35" style="43" customWidth="1"/>
    <col min="7174" max="7174" width="10.7109375" style="43" customWidth="1"/>
    <col min="7175" max="7175" width="11.5703125" style="43" customWidth="1"/>
    <col min="7176" max="7176" width="12" style="43" customWidth="1"/>
    <col min="7177" max="7177" width="9.140625" style="43"/>
    <col min="7178" max="7178" width="11.7109375" style="43" customWidth="1"/>
    <col min="7179" max="7179" width="9.140625" style="43"/>
    <col min="7180" max="7180" width="11.7109375" style="43" customWidth="1"/>
    <col min="7181" max="7181" width="10.5703125" style="43" customWidth="1"/>
    <col min="7182" max="7182" width="9.140625" style="43" customWidth="1"/>
    <col min="7183" max="7249" width="9.140625" style="43"/>
    <col min="7250" max="7250" width="4.7109375" style="43" customWidth="1"/>
    <col min="7251" max="7251" width="48.28515625" style="43" customWidth="1"/>
    <col min="7252" max="7252" width="10.28515625" style="43" customWidth="1"/>
    <col min="7253" max="7255" width="9.140625" style="43"/>
    <col min="7256" max="7256" width="7.42578125" style="43" customWidth="1"/>
    <col min="7257" max="7257" width="9.140625" style="43"/>
    <col min="7258" max="7258" width="9.85546875" style="43" customWidth="1"/>
    <col min="7259" max="7326" width="9.140625" style="43"/>
    <col min="7327" max="7327" width="5.7109375" style="43" customWidth="1"/>
    <col min="7328" max="7328" width="43.140625" style="43" customWidth="1"/>
    <col min="7329" max="7329" width="11.7109375" style="43" customWidth="1"/>
    <col min="7330" max="7330" width="19.42578125" style="43" customWidth="1"/>
    <col min="7331" max="7331" width="14.5703125" style="43" customWidth="1"/>
    <col min="7332" max="7426" width="9.140625" style="43"/>
    <col min="7427" max="7427" width="3.5703125" style="43" customWidth="1"/>
    <col min="7428" max="7428" width="6.85546875" style="43" customWidth="1"/>
    <col min="7429" max="7429" width="35" style="43" customWidth="1"/>
    <col min="7430" max="7430" width="10.7109375" style="43" customWidth="1"/>
    <col min="7431" max="7431" width="11.5703125" style="43" customWidth="1"/>
    <col min="7432" max="7432" width="12" style="43" customWidth="1"/>
    <col min="7433" max="7433" width="9.140625" style="43"/>
    <col min="7434" max="7434" width="11.7109375" style="43" customWidth="1"/>
    <col min="7435" max="7435" width="9.140625" style="43"/>
    <col min="7436" max="7436" width="11.7109375" style="43" customWidth="1"/>
    <col min="7437" max="7437" width="10.5703125" style="43" customWidth="1"/>
    <col min="7438" max="7438" width="9.140625" style="43" customWidth="1"/>
    <col min="7439" max="7505" width="9.140625" style="43"/>
    <col min="7506" max="7506" width="4.7109375" style="43" customWidth="1"/>
    <col min="7507" max="7507" width="48.28515625" style="43" customWidth="1"/>
    <col min="7508" max="7508" width="10.28515625" style="43" customWidth="1"/>
    <col min="7509" max="7511" width="9.140625" style="43"/>
    <col min="7512" max="7512" width="7.42578125" style="43" customWidth="1"/>
    <col min="7513" max="7513" width="9.140625" style="43"/>
    <col min="7514" max="7514" width="9.85546875" style="43" customWidth="1"/>
    <col min="7515" max="7582" width="9.140625" style="43"/>
    <col min="7583" max="7583" width="5.7109375" style="43" customWidth="1"/>
    <col min="7584" max="7584" width="43.140625" style="43" customWidth="1"/>
    <col min="7585" max="7585" width="11.7109375" style="43" customWidth="1"/>
    <col min="7586" max="7586" width="19.42578125" style="43" customWidth="1"/>
    <col min="7587" max="7587" width="14.5703125" style="43" customWidth="1"/>
    <col min="7588" max="7682" width="9.140625" style="43"/>
    <col min="7683" max="7683" width="3.5703125" style="43" customWidth="1"/>
    <col min="7684" max="7684" width="6.85546875" style="43" customWidth="1"/>
    <col min="7685" max="7685" width="35" style="43" customWidth="1"/>
    <col min="7686" max="7686" width="10.7109375" style="43" customWidth="1"/>
    <col min="7687" max="7687" width="11.5703125" style="43" customWidth="1"/>
    <col min="7688" max="7688" width="12" style="43" customWidth="1"/>
    <col min="7689" max="7689" width="9.140625" style="43"/>
    <col min="7690" max="7690" width="11.7109375" style="43" customWidth="1"/>
    <col min="7691" max="7691" width="9.140625" style="43"/>
    <col min="7692" max="7692" width="11.7109375" style="43" customWidth="1"/>
    <col min="7693" max="7693" width="10.5703125" style="43" customWidth="1"/>
    <col min="7694" max="7694" width="9.140625" style="43" customWidth="1"/>
    <col min="7695" max="7761" width="9.140625" style="43"/>
    <col min="7762" max="7762" width="4.7109375" style="43" customWidth="1"/>
    <col min="7763" max="7763" width="48.28515625" style="43" customWidth="1"/>
    <col min="7764" max="7764" width="10.28515625" style="43" customWidth="1"/>
    <col min="7765" max="7767" width="9.140625" style="43"/>
    <col min="7768" max="7768" width="7.42578125" style="43" customWidth="1"/>
    <col min="7769" max="7769" width="9.140625" style="43"/>
    <col min="7770" max="7770" width="9.85546875" style="43" customWidth="1"/>
    <col min="7771" max="7838" width="9.140625" style="43"/>
    <col min="7839" max="7839" width="5.7109375" style="43" customWidth="1"/>
    <col min="7840" max="7840" width="43.140625" style="43" customWidth="1"/>
    <col min="7841" max="7841" width="11.7109375" style="43" customWidth="1"/>
    <col min="7842" max="7842" width="19.42578125" style="43" customWidth="1"/>
    <col min="7843" max="7843" width="14.5703125" style="43" customWidth="1"/>
    <col min="7844" max="7938" width="9.140625" style="43"/>
    <col min="7939" max="7939" width="3.5703125" style="43" customWidth="1"/>
    <col min="7940" max="7940" width="6.85546875" style="43" customWidth="1"/>
    <col min="7941" max="7941" width="35" style="43" customWidth="1"/>
    <col min="7942" max="7942" width="10.7109375" style="43" customWidth="1"/>
    <col min="7943" max="7943" width="11.5703125" style="43" customWidth="1"/>
    <col min="7944" max="7944" width="12" style="43" customWidth="1"/>
    <col min="7945" max="7945" width="9.140625" style="43"/>
    <col min="7946" max="7946" width="11.7109375" style="43" customWidth="1"/>
    <col min="7947" max="7947" width="9.140625" style="43"/>
    <col min="7948" max="7948" width="11.7109375" style="43" customWidth="1"/>
    <col min="7949" max="7949" width="10.5703125" style="43" customWidth="1"/>
    <col min="7950" max="7950" width="9.140625" style="43" customWidth="1"/>
    <col min="7951" max="8017" width="9.140625" style="43"/>
    <col min="8018" max="8018" width="4.7109375" style="43" customWidth="1"/>
    <col min="8019" max="8019" width="48.28515625" style="43" customWidth="1"/>
    <col min="8020" max="8020" width="10.28515625" style="43" customWidth="1"/>
    <col min="8021" max="8023" width="9.140625" style="43"/>
    <col min="8024" max="8024" width="7.42578125" style="43" customWidth="1"/>
    <col min="8025" max="8025" width="9.140625" style="43"/>
    <col min="8026" max="8026" width="9.85546875" style="43" customWidth="1"/>
    <col min="8027" max="8094" width="9.140625" style="43"/>
    <col min="8095" max="8095" width="5.7109375" style="43" customWidth="1"/>
    <col min="8096" max="8096" width="43.140625" style="43" customWidth="1"/>
    <col min="8097" max="8097" width="11.7109375" style="43" customWidth="1"/>
    <col min="8098" max="8098" width="19.42578125" style="43" customWidth="1"/>
    <col min="8099" max="8099" width="14.5703125" style="43" customWidth="1"/>
    <col min="8100" max="8194" width="9.140625" style="43"/>
    <col min="8195" max="8195" width="3.5703125" style="43" customWidth="1"/>
    <col min="8196" max="8196" width="6.85546875" style="43" customWidth="1"/>
    <col min="8197" max="8197" width="35" style="43" customWidth="1"/>
    <col min="8198" max="8198" width="10.7109375" style="43" customWidth="1"/>
    <col min="8199" max="8199" width="11.5703125" style="43" customWidth="1"/>
    <col min="8200" max="8200" width="12" style="43" customWidth="1"/>
    <col min="8201" max="8201" width="9.140625" style="43"/>
    <col min="8202" max="8202" width="11.7109375" style="43" customWidth="1"/>
    <col min="8203" max="8203" width="9.140625" style="43"/>
    <col min="8204" max="8204" width="11.7109375" style="43" customWidth="1"/>
    <col min="8205" max="8205" width="10.5703125" style="43" customWidth="1"/>
    <col min="8206" max="8206" width="9.140625" style="43" customWidth="1"/>
    <col min="8207" max="8273" width="9.140625" style="43"/>
    <col min="8274" max="8274" width="4.7109375" style="43" customWidth="1"/>
    <col min="8275" max="8275" width="48.28515625" style="43" customWidth="1"/>
    <col min="8276" max="8276" width="10.28515625" style="43" customWidth="1"/>
    <col min="8277" max="8279" width="9.140625" style="43"/>
    <col min="8280" max="8280" width="7.42578125" style="43" customWidth="1"/>
    <col min="8281" max="8281" width="9.140625" style="43"/>
    <col min="8282" max="8282" width="9.85546875" style="43" customWidth="1"/>
    <col min="8283" max="8350" width="9.140625" style="43"/>
    <col min="8351" max="8351" width="5.7109375" style="43" customWidth="1"/>
    <col min="8352" max="8352" width="43.140625" style="43" customWidth="1"/>
    <col min="8353" max="8353" width="11.7109375" style="43" customWidth="1"/>
    <col min="8354" max="8354" width="19.42578125" style="43" customWidth="1"/>
    <col min="8355" max="8355" width="14.5703125" style="43" customWidth="1"/>
    <col min="8356" max="8450" width="9.140625" style="43"/>
    <col min="8451" max="8451" width="3.5703125" style="43" customWidth="1"/>
    <col min="8452" max="8452" width="6.85546875" style="43" customWidth="1"/>
    <col min="8453" max="8453" width="35" style="43" customWidth="1"/>
    <col min="8454" max="8454" width="10.7109375" style="43" customWidth="1"/>
    <col min="8455" max="8455" width="11.5703125" style="43" customWidth="1"/>
    <col min="8456" max="8456" width="12" style="43" customWidth="1"/>
    <col min="8457" max="8457" width="9.140625" style="43"/>
    <col min="8458" max="8458" width="11.7109375" style="43" customWidth="1"/>
    <col min="8459" max="8459" width="9.140625" style="43"/>
    <col min="8460" max="8460" width="11.7109375" style="43" customWidth="1"/>
    <col min="8461" max="8461" width="10.5703125" style="43" customWidth="1"/>
    <col min="8462" max="8462" width="9.140625" style="43" customWidth="1"/>
    <col min="8463" max="8529" width="9.140625" style="43"/>
    <col min="8530" max="8530" width="4.7109375" style="43" customWidth="1"/>
    <col min="8531" max="8531" width="48.28515625" style="43" customWidth="1"/>
    <col min="8532" max="8532" width="10.28515625" style="43" customWidth="1"/>
    <col min="8533" max="8535" width="9.140625" style="43"/>
    <col min="8536" max="8536" width="7.42578125" style="43" customWidth="1"/>
    <col min="8537" max="8537" width="9.140625" style="43"/>
    <col min="8538" max="8538" width="9.85546875" style="43" customWidth="1"/>
    <col min="8539" max="8606" width="9.140625" style="43"/>
    <col min="8607" max="8607" width="5.7109375" style="43" customWidth="1"/>
    <col min="8608" max="8608" width="43.140625" style="43" customWidth="1"/>
    <col min="8609" max="8609" width="11.7109375" style="43" customWidth="1"/>
    <col min="8610" max="8610" width="19.42578125" style="43" customWidth="1"/>
    <col min="8611" max="8611" width="14.5703125" style="43" customWidth="1"/>
    <col min="8612" max="8706" width="9.140625" style="43"/>
    <col min="8707" max="8707" width="3.5703125" style="43" customWidth="1"/>
    <col min="8708" max="8708" width="6.85546875" style="43" customWidth="1"/>
    <col min="8709" max="8709" width="35" style="43" customWidth="1"/>
    <col min="8710" max="8710" width="10.7109375" style="43" customWidth="1"/>
    <col min="8711" max="8711" width="11.5703125" style="43" customWidth="1"/>
    <col min="8712" max="8712" width="12" style="43" customWidth="1"/>
    <col min="8713" max="8713" width="9.140625" style="43"/>
    <col min="8714" max="8714" width="11.7109375" style="43" customWidth="1"/>
    <col min="8715" max="8715" width="9.140625" style="43"/>
    <col min="8716" max="8716" width="11.7109375" style="43" customWidth="1"/>
    <col min="8717" max="8717" width="10.5703125" style="43" customWidth="1"/>
    <col min="8718" max="8718" width="9.140625" style="43" customWidth="1"/>
    <col min="8719" max="8785" width="9.140625" style="43"/>
    <col min="8786" max="8786" width="4.7109375" style="43" customWidth="1"/>
    <col min="8787" max="8787" width="48.28515625" style="43" customWidth="1"/>
    <col min="8788" max="8788" width="10.28515625" style="43" customWidth="1"/>
    <col min="8789" max="8791" width="9.140625" style="43"/>
    <col min="8792" max="8792" width="7.42578125" style="43" customWidth="1"/>
    <col min="8793" max="8793" width="9.140625" style="43"/>
    <col min="8794" max="8794" width="9.85546875" style="43" customWidth="1"/>
    <col min="8795" max="8862" width="9.140625" style="43"/>
    <col min="8863" max="8863" width="5.7109375" style="43" customWidth="1"/>
    <col min="8864" max="8864" width="43.140625" style="43" customWidth="1"/>
    <col min="8865" max="8865" width="11.7109375" style="43" customWidth="1"/>
    <col min="8866" max="8866" width="19.42578125" style="43" customWidth="1"/>
    <col min="8867" max="8867" width="14.5703125" style="43" customWidth="1"/>
    <col min="8868" max="8962" width="9.140625" style="43"/>
    <col min="8963" max="8963" width="3.5703125" style="43" customWidth="1"/>
    <col min="8964" max="8964" width="6.85546875" style="43" customWidth="1"/>
    <col min="8965" max="8965" width="35" style="43" customWidth="1"/>
    <col min="8966" max="8966" width="10.7109375" style="43" customWidth="1"/>
    <col min="8967" max="8967" width="11.5703125" style="43" customWidth="1"/>
    <col min="8968" max="8968" width="12" style="43" customWidth="1"/>
    <col min="8969" max="8969" width="9.140625" style="43"/>
    <col min="8970" max="8970" width="11.7109375" style="43" customWidth="1"/>
    <col min="8971" max="8971" width="9.140625" style="43"/>
    <col min="8972" max="8972" width="11.7109375" style="43" customWidth="1"/>
    <col min="8973" max="8973" width="10.5703125" style="43" customWidth="1"/>
    <col min="8974" max="8974" width="9.140625" style="43" customWidth="1"/>
    <col min="8975" max="9041" width="9.140625" style="43"/>
    <col min="9042" max="9042" width="4.7109375" style="43" customWidth="1"/>
    <col min="9043" max="9043" width="48.28515625" style="43" customWidth="1"/>
    <col min="9044" max="9044" width="10.28515625" style="43" customWidth="1"/>
    <col min="9045" max="9047" width="9.140625" style="43"/>
    <col min="9048" max="9048" width="7.42578125" style="43" customWidth="1"/>
    <col min="9049" max="9049" width="9.140625" style="43"/>
    <col min="9050" max="9050" width="9.85546875" style="43" customWidth="1"/>
    <col min="9051" max="9118" width="9.140625" style="43"/>
    <col min="9119" max="9119" width="5.7109375" style="43" customWidth="1"/>
    <col min="9120" max="9120" width="43.140625" style="43" customWidth="1"/>
    <col min="9121" max="9121" width="11.7109375" style="43" customWidth="1"/>
    <col min="9122" max="9122" width="19.42578125" style="43" customWidth="1"/>
    <col min="9123" max="9123" width="14.5703125" style="43" customWidth="1"/>
    <col min="9124" max="9218" width="9.140625" style="43"/>
    <col min="9219" max="9219" width="3.5703125" style="43" customWidth="1"/>
    <col min="9220" max="9220" width="6.85546875" style="43" customWidth="1"/>
    <col min="9221" max="9221" width="35" style="43" customWidth="1"/>
    <col min="9222" max="9222" width="10.7109375" style="43" customWidth="1"/>
    <col min="9223" max="9223" width="11.5703125" style="43" customWidth="1"/>
    <col min="9224" max="9224" width="12" style="43" customWidth="1"/>
    <col min="9225" max="9225" width="9.140625" style="43"/>
    <col min="9226" max="9226" width="11.7109375" style="43" customWidth="1"/>
    <col min="9227" max="9227" width="9.140625" style="43"/>
    <col min="9228" max="9228" width="11.7109375" style="43" customWidth="1"/>
    <col min="9229" max="9229" width="10.5703125" style="43" customWidth="1"/>
    <col min="9230" max="9230" width="9.140625" style="43" customWidth="1"/>
    <col min="9231" max="9297" width="9.140625" style="43"/>
    <col min="9298" max="9298" width="4.7109375" style="43" customWidth="1"/>
    <col min="9299" max="9299" width="48.28515625" style="43" customWidth="1"/>
    <col min="9300" max="9300" width="10.28515625" style="43" customWidth="1"/>
    <col min="9301" max="9303" width="9.140625" style="43"/>
    <col min="9304" max="9304" width="7.42578125" style="43" customWidth="1"/>
    <col min="9305" max="9305" width="9.140625" style="43"/>
    <col min="9306" max="9306" width="9.85546875" style="43" customWidth="1"/>
    <col min="9307" max="9374" width="9.140625" style="43"/>
    <col min="9375" max="9375" width="5.7109375" style="43" customWidth="1"/>
    <col min="9376" max="9376" width="43.140625" style="43" customWidth="1"/>
    <col min="9377" max="9377" width="11.7109375" style="43" customWidth="1"/>
    <col min="9378" max="9378" width="19.42578125" style="43" customWidth="1"/>
    <col min="9379" max="9379" width="14.5703125" style="43" customWidth="1"/>
    <col min="9380" max="9474" width="9.140625" style="43"/>
    <col min="9475" max="9475" width="3.5703125" style="43" customWidth="1"/>
    <col min="9476" max="9476" width="6.85546875" style="43" customWidth="1"/>
    <col min="9477" max="9477" width="35" style="43" customWidth="1"/>
    <col min="9478" max="9478" width="10.7109375" style="43" customWidth="1"/>
    <col min="9479" max="9479" width="11.5703125" style="43" customWidth="1"/>
    <col min="9480" max="9480" width="12" style="43" customWidth="1"/>
    <col min="9481" max="9481" width="9.140625" style="43"/>
    <col min="9482" max="9482" width="11.7109375" style="43" customWidth="1"/>
    <col min="9483" max="9483" width="9.140625" style="43"/>
    <col min="9484" max="9484" width="11.7109375" style="43" customWidth="1"/>
    <col min="9485" max="9485" width="10.5703125" style="43" customWidth="1"/>
    <col min="9486" max="9486" width="9.140625" style="43" customWidth="1"/>
    <col min="9487" max="9553" width="9.140625" style="43"/>
    <col min="9554" max="9554" width="4.7109375" style="43" customWidth="1"/>
    <col min="9555" max="9555" width="48.28515625" style="43" customWidth="1"/>
    <col min="9556" max="9556" width="10.28515625" style="43" customWidth="1"/>
    <col min="9557" max="9559" width="9.140625" style="43"/>
    <col min="9560" max="9560" width="7.42578125" style="43" customWidth="1"/>
    <col min="9561" max="9561" width="9.140625" style="43"/>
    <col min="9562" max="9562" width="9.85546875" style="43" customWidth="1"/>
    <col min="9563" max="9630" width="9.140625" style="43"/>
    <col min="9631" max="9631" width="5.7109375" style="43" customWidth="1"/>
    <col min="9632" max="9632" width="43.140625" style="43" customWidth="1"/>
    <col min="9633" max="9633" width="11.7109375" style="43" customWidth="1"/>
    <col min="9634" max="9634" width="19.42578125" style="43" customWidth="1"/>
    <col min="9635" max="9635" width="14.5703125" style="43" customWidth="1"/>
    <col min="9636" max="9730" width="9.140625" style="43"/>
    <col min="9731" max="9731" width="3.5703125" style="43" customWidth="1"/>
    <col min="9732" max="9732" width="6.85546875" style="43" customWidth="1"/>
    <col min="9733" max="9733" width="35" style="43" customWidth="1"/>
    <col min="9734" max="9734" width="10.7109375" style="43" customWidth="1"/>
    <col min="9735" max="9735" width="11.5703125" style="43" customWidth="1"/>
    <col min="9736" max="9736" width="12" style="43" customWidth="1"/>
    <col min="9737" max="9737" width="9.140625" style="43"/>
    <col min="9738" max="9738" width="11.7109375" style="43" customWidth="1"/>
    <col min="9739" max="9739" width="9.140625" style="43"/>
    <col min="9740" max="9740" width="11.7109375" style="43" customWidth="1"/>
    <col min="9741" max="9741" width="10.5703125" style="43" customWidth="1"/>
    <col min="9742" max="9742" width="9.140625" style="43" customWidth="1"/>
    <col min="9743" max="9809" width="9.140625" style="43"/>
    <col min="9810" max="9810" width="4.7109375" style="43" customWidth="1"/>
    <col min="9811" max="9811" width="48.28515625" style="43" customWidth="1"/>
    <col min="9812" max="9812" width="10.28515625" style="43" customWidth="1"/>
    <col min="9813" max="9815" width="9.140625" style="43"/>
    <col min="9816" max="9816" width="7.42578125" style="43" customWidth="1"/>
    <col min="9817" max="9817" width="9.140625" style="43"/>
    <col min="9818" max="9818" width="9.85546875" style="43" customWidth="1"/>
    <col min="9819" max="9886" width="9.140625" style="43"/>
    <col min="9887" max="9887" width="5.7109375" style="43" customWidth="1"/>
    <col min="9888" max="9888" width="43.140625" style="43" customWidth="1"/>
    <col min="9889" max="9889" width="11.7109375" style="43" customWidth="1"/>
    <col min="9890" max="9890" width="19.42578125" style="43" customWidth="1"/>
    <col min="9891" max="9891" width="14.5703125" style="43" customWidth="1"/>
    <col min="9892" max="9986" width="9.140625" style="43"/>
    <col min="9987" max="9987" width="3.5703125" style="43" customWidth="1"/>
    <col min="9988" max="9988" width="6.85546875" style="43" customWidth="1"/>
    <col min="9989" max="9989" width="35" style="43" customWidth="1"/>
    <col min="9990" max="9990" width="10.7109375" style="43" customWidth="1"/>
    <col min="9991" max="9991" width="11.5703125" style="43" customWidth="1"/>
    <col min="9992" max="9992" width="12" style="43" customWidth="1"/>
    <col min="9993" max="9993" width="9.140625" style="43"/>
    <col min="9994" max="9994" width="11.7109375" style="43" customWidth="1"/>
    <col min="9995" max="9995" width="9.140625" style="43"/>
    <col min="9996" max="9996" width="11.7109375" style="43" customWidth="1"/>
    <col min="9997" max="9997" width="10.5703125" style="43" customWidth="1"/>
    <col min="9998" max="9998" width="9.140625" style="43" customWidth="1"/>
    <col min="9999" max="10065" width="9.140625" style="43"/>
    <col min="10066" max="10066" width="4.7109375" style="43" customWidth="1"/>
    <col min="10067" max="10067" width="48.28515625" style="43" customWidth="1"/>
    <col min="10068" max="10068" width="10.28515625" style="43" customWidth="1"/>
    <col min="10069" max="10071" width="9.140625" style="43"/>
    <col min="10072" max="10072" width="7.42578125" style="43" customWidth="1"/>
    <col min="10073" max="10073" width="9.140625" style="43"/>
    <col min="10074" max="10074" width="9.85546875" style="43" customWidth="1"/>
    <col min="10075" max="10142" width="9.140625" style="43"/>
    <col min="10143" max="10143" width="5.7109375" style="43" customWidth="1"/>
    <col min="10144" max="10144" width="43.140625" style="43" customWidth="1"/>
    <col min="10145" max="10145" width="11.7109375" style="43" customWidth="1"/>
    <col min="10146" max="10146" width="19.42578125" style="43" customWidth="1"/>
    <col min="10147" max="10147" width="14.5703125" style="43" customWidth="1"/>
    <col min="10148" max="10242" width="9.140625" style="43"/>
    <col min="10243" max="10243" width="3.5703125" style="43" customWidth="1"/>
    <col min="10244" max="10244" width="6.85546875" style="43" customWidth="1"/>
    <col min="10245" max="10245" width="35" style="43" customWidth="1"/>
    <col min="10246" max="10246" width="10.7109375" style="43" customWidth="1"/>
    <col min="10247" max="10247" width="11.5703125" style="43" customWidth="1"/>
    <col min="10248" max="10248" width="12" style="43" customWidth="1"/>
    <col min="10249" max="10249" width="9.140625" style="43"/>
    <col min="10250" max="10250" width="11.7109375" style="43" customWidth="1"/>
    <col min="10251" max="10251" width="9.140625" style="43"/>
    <col min="10252" max="10252" width="11.7109375" style="43" customWidth="1"/>
    <col min="10253" max="10253" width="10.5703125" style="43" customWidth="1"/>
    <col min="10254" max="10254" width="9.140625" style="43" customWidth="1"/>
    <col min="10255" max="10321" width="9.140625" style="43"/>
    <col min="10322" max="10322" width="4.7109375" style="43" customWidth="1"/>
    <col min="10323" max="10323" width="48.28515625" style="43" customWidth="1"/>
    <col min="10324" max="10324" width="10.28515625" style="43" customWidth="1"/>
    <col min="10325" max="10327" width="9.140625" style="43"/>
    <col min="10328" max="10328" width="7.42578125" style="43" customWidth="1"/>
    <col min="10329" max="10329" width="9.140625" style="43"/>
    <col min="10330" max="10330" width="9.85546875" style="43" customWidth="1"/>
    <col min="10331" max="10398" width="9.140625" style="43"/>
    <col min="10399" max="10399" width="5.7109375" style="43" customWidth="1"/>
    <col min="10400" max="10400" width="43.140625" style="43" customWidth="1"/>
    <col min="10401" max="10401" width="11.7109375" style="43" customWidth="1"/>
    <col min="10402" max="10402" width="19.42578125" style="43" customWidth="1"/>
    <col min="10403" max="10403" width="14.5703125" style="43" customWidth="1"/>
    <col min="10404" max="10498" width="9.140625" style="43"/>
    <col min="10499" max="10499" width="3.5703125" style="43" customWidth="1"/>
    <col min="10500" max="10500" width="6.85546875" style="43" customWidth="1"/>
    <col min="10501" max="10501" width="35" style="43" customWidth="1"/>
    <col min="10502" max="10502" width="10.7109375" style="43" customWidth="1"/>
    <col min="10503" max="10503" width="11.5703125" style="43" customWidth="1"/>
    <col min="10504" max="10504" width="12" style="43" customWidth="1"/>
    <col min="10505" max="10505" width="9.140625" style="43"/>
    <col min="10506" max="10506" width="11.7109375" style="43" customWidth="1"/>
    <col min="10507" max="10507" width="9.140625" style="43"/>
    <col min="10508" max="10508" width="11.7109375" style="43" customWidth="1"/>
    <col min="10509" max="10509" width="10.5703125" style="43" customWidth="1"/>
    <col min="10510" max="10510" width="9.140625" style="43" customWidth="1"/>
    <col min="10511" max="10577" width="9.140625" style="43"/>
    <col min="10578" max="10578" width="4.7109375" style="43" customWidth="1"/>
    <col min="10579" max="10579" width="48.28515625" style="43" customWidth="1"/>
    <col min="10580" max="10580" width="10.28515625" style="43" customWidth="1"/>
    <col min="10581" max="10583" width="9.140625" style="43"/>
    <col min="10584" max="10584" width="7.42578125" style="43" customWidth="1"/>
    <col min="10585" max="10585" width="9.140625" style="43"/>
    <col min="10586" max="10586" width="9.85546875" style="43" customWidth="1"/>
    <col min="10587" max="10654" width="9.140625" style="43"/>
    <col min="10655" max="10655" width="5.7109375" style="43" customWidth="1"/>
    <col min="10656" max="10656" width="43.140625" style="43" customWidth="1"/>
    <col min="10657" max="10657" width="11.7109375" style="43" customWidth="1"/>
    <col min="10658" max="10658" width="19.42578125" style="43" customWidth="1"/>
    <col min="10659" max="10659" width="14.5703125" style="43" customWidth="1"/>
    <col min="10660" max="10754" width="9.140625" style="43"/>
    <col min="10755" max="10755" width="3.5703125" style="43" customWidth="1"/>
    <col min="10756" max="10756" width="6.85546875" style="43" customWidth="1"/>
    <col min="10757" max="10757" width="35" style="43" customWidth="1"/>
    <col min="10758" max="10758" width="10.7109375" style="43" customWidth="1"/>
    <col min="10759" max="10759" width="11.5703125" style="43" customWidth="1"/>
    <col min="10760" max="10760" width="12" style="43" customWidth="1"/>
    <col min="10761" max="10761" width="9.140625" style="43"/>
    <col min="10762" max="10762" width="11.7109375" style="43" customWidth="1"/>
    <col min="10763" max="10763" width="9.140625" style="43"/>
    <col min="10764" max="10764" width="11.7109375" style="43" customWidth="1"/>
    <col min="10765" max="10765" width="10.5703125" style="43" customWidth="1"/>
    <col min="10766" max="10766" width="9.140625" style="43" customWidth="1"/>
    <col min="10767" max="10833" width="9.140625" style="43"/>
    <col min="10834" max="10834" width="4.7109375" style="43" customWidth="1"/>
    <col min="10835" max="10835" width="48.28515625" style="43" customWidth="1"/>
    <col min="10836" max="10836" width="10.28515625" style="43" customWidth="1"/>
    <col min="10837" max="10839" width="9.140625" style="43"/>
    <col min="10840" max="10840" width="7.42578125" style="43" customWidth="1"/>
    <col min="10841" max="10841" width="9.140625" style="43"/>
    <col min="10842" max="10842" width="9.85546875" style="43" customWidth="1"/>
    <col min="10843" max="10910" width="9.140625" style="43"/>
    <col min="10911" max="10911" width="5.7109375" style="43" customWidth="1"/>
    <col min="10912" max="10912" width="43.140625" style="43" customWidth="1"/>
    <col min="10913" max="10913" width="11.7109375" style="43" customWidth="1"/>
    <col min="10914" max="10914" width="19.42578125" style="43" customWidth="1"/>
    <col min="10915" max="10915" width="14.5703125" style="43" customWidth="1"/>
    <col min="10916" max="11010" width="9.140625" style="43"/>
    <col min="11011" max="11011" width="3.5703125" style="43" customWidth="1"/>
    <col min="11012" max="11012" width="6.85546875" style="43" customWidth="1"/>
    <col min="11013" max="11013" width="35" style="43" customWidth="1"/>
    <col min="11014" max="11014" width="10.7109375" style="43" customWidth="1"/>
    <col min="11015" max="11015" width="11.5703125" style="43" customWidth="1"/>
    <col min="11016" max="11016" width="12" style="43" customWidth="1"/>
    <col min="11017" max="11017" width="9.140625" style="43"/>
    <col min="11018" max="11018" width="11.7109375" style="43" customWidth="1"/>
    <col min="11019" max="11019" width="9.140625" style="43"/>
    <col min="11020" max="11020" width="11.7109375" style="43" customWidth="1"/>
    <col min="11021" max="11021" width="10.5703125" style="43" customWidth="1"/>
    <col min="11022" max="11022" width="9.140625" style="43" customWidth="1"/>
    <col min="11023" max="11089" width="9.140625" style="43"/>
    <col min="11090" max="11090" width="4.7109375" style="43" customWidth="1"/>
    <col min="11091" max="11091" width="48.28515625" style="43" customWidth="1"/>
    <col min="11092" max="11092" width="10.28515625" style="43" customWidth="1"/>
    <col min="11093" max="11095" width="9.140625" style="43"/>
    <col min="11096" max="11096" width="7.42578125" style="43" customWidth="1"/>
    <col min="11097" max="11097" width="9.140625" style="43"/>
    <col min="11098" max="11098" width="9.85546875" style="43" customWidth="1"/>
    <col min="11099" max="11166" width="9.140625" style="43"/>
    <col min="11167" max="11167" width="5.7109375" style="43" customWidth="1"/>
    <col min="11168" max="11168" width="43.140625" style="43" customWidth="1"/>
    <col min="11169" max="11169" width="11.7109375" style="43" customWidth="1"/>
    <col min="11170" max="11170" width="19.42578125" style="43" customWidth="1"/>
    <col min="11171" max="11171" width="14.5703125" style="43" customWidth="1"/>
    <col min="11172" max="11266" width="9.140625" style="43"/>
    <col min="11267" max="11267" width="3.5703125" style="43" customWidth="1"/>
    <col min="11268" max="11268" width="6.85546875" style="43" customWidth="1"/>
    <col min="11269" max="11269" width="35" style="43" customWidth="1"/>
    <col min="11270" max="11270" width="10.7109375" style="43" customWidth="1"/>
    <col min="11271" max="11271" width="11.5703125" style="43" customWidth="1"/>
    <col min="11272" max="11272" width="12" style="43" customWidth="1"/>
    <col min="11273" max="11273" width="9.140625" style="43"/>
    <col min="11274" max="11274" width="11.7109375" style="43" customWidth="1"/>
    <col min="11275" max="11275" width="9.140625" style="43"/>
    <col min="11276" max="11276" width="11.7109375" style="43" customWidth="1"/>
    <col min="11277" max="11277" width="10.5703125" style="43" customWidth="1"/>
    <col min="11278" max="11278" width="9.140625" style="43" customWidth="1"/>
    <col min="11279" max="11345" width="9.140625" style="43"/>
    <col min="11346" max="11346" width="4.7109375" style="43" customWidth="1"/>
    <col min="11347" max="11347" width="48.28515625" style="43" customWidth="1"/>
    <col min="11348" max="11348" width="10.28515625" style="43" customWidth="1"/>
    <col min="11349" max="11351" width="9.140625" style="43"/>
    <col min="11352" max="11352" width="7.42578125" style="43" customWidth="1"/>
    <col min="11353" max="11353" width="9.140625" style="43"/>
    <col min="11354" max="11354" width="9.85546875" style="43" customWidth="1"/>
    <col min="11355" max="11422" width="9.140625" style="43"/>
    <col min="11423" max="11423" width="5.7109375" style="43" customWidth="1"/>
    <col min="11424" max="11424" width="43.140625" style="43" customWidth="1"/>
    <col min="11425" max="11425" width="11.7109375" style="43" customWidth="1"/>
    <col min="11426" max="11426" width="19.42578125" style="43" customWidth="1"/>
    <col min="11427" max="11427" width="14.5703125" style="43" customWidth="1"/>
    <col min="11428" max="11522" width="9.140625" style="43"/>
    <col min="11523" max="11523" width="3.5703125" style="43" customWidth="1"/>
    <col min="11524" max="11524" width="6.85546875" style="43" customWidth="1"/>
    <col min="11525" max="11525" width="35" style="43" customWidth="1"/>
    <col min="11526" max="11526" width="10.7109375" style="43" customWidth="1"/>
    <col min="11527" max="11527" width="11.5703125" style="43" customWidth="1"/>
    <col min="11528" max="11528" width="12" style="43" customWidth="1"/>
    <col min="11529" max="11529" width="9.140625" style="43"/>
    <col min="11530" max="11530" width="11.7109375" style="43" customWidth="1"/>
    <col min="11531" max="11531" width="9.140625" style="43"/>
    <col min="11532" max="11532" width="11.7109375" style="43" customWidth="1"/>
    <col min="11533" max="11533" width="10.5703125" style="43" customWidth="1"/>
    <col min="11534" max="11534" width="9.140625" style="43" customWidth="1"/>
    <col min="11535" max="11601" width="9.140625" style="43"/>
    <col min="11602" max="11602" width="4.7109375" style="43" customWidth="1"/>
    <col min="11603" max="11603" width="48.28515625" style="43" customWidth="1"/>
    <col min="11604" max="11604" width="10.28515625" style="43" customWidth="1"/>
    <col min="11605" max="11607" width="9.140625" style="43"/>
    <col min="11608" max="11608" width="7.42578125" style="43" customWidth="1"/>
    <col min="11609" max="11609" width="9.140625" style="43"/>
    <col min="11610" max="11610" width="9.85546875" style="43" customWidth="1"/>
    <col min="11611" max="11678" width="9.140625" style="43"/>
    <col min="11679" max="11679" width="5.7109375" style="43" customWidth="1"/>
    <col min="11680" max="11680" width="43.140625" style="43" customWidth="1"/>
    <col min="11681" max="11681" width="11.7109375" style="43" customWidth="1"/>
    <col min="11682" max="11682" width="19.42578125" style="43" customWidth="1"/>
    <col min="11683" max="11683" width="14.5703125" style="43" customWidth="1"/>
    <col min="11684" max="11778" width="9.140625" style="43"/>
    <col min="11779" max="11779" width="3.5703125" style="43" customWidth="1"/>
    <col min="11780" max="11780" width="6.85546875" style="43" customWidth="1"/>
    <col min="11781" max="11781" width="35" style="43" customWidth="1"/>
    <col min="11782" max="11782" width="10.7109375" style="43" customWidth="1"/>
    <col min="11783" max="11783" width="11.5703125" style="43" customWidth="1"/>
    <col min="11784" max="11784" width="12" style="43" customWidth="1"/>
    <col min="11785" max="11785" width="9.140625" style="43"/>
    <col min="11786" max="11786" width="11.7109375" style="43" customWidth="1"/>
    <col min="11787" max="11787" width="9.140625" style="43"/>
    <col min="11788" max="11788" width="11.7109375" style="43" customWidth="1"/>
    <col min="11789" max="11789" width="10.5703125" style="43" customWidth="1"/>
    <col min="11790" max="11790" width="9.140625" style="43" customWidth="1"/>
    <col min="11791" max="11857" width="9.140625" style="43"/>
    <col min="11858" max="11858" width="4.7109375" style="43" customWidth="1"/>
    <col min="11859" max="11859" width="48.28515625" style="43" customWidth="1"/>
    <col min="11860" max="11860" width="10.28515625" style="43" customWidth="1"/>
    <col min="11861" max="11863" width="9.140625" style="43"/>
    <col min="11864" max="11864" width="7.42578125" style="43" customWidth="1"/>
    <col min="11865" max="11865" width="9.140625" style="43"/>
    <col min="11866" max="11866" width="9.85546875" style="43" customWidth="1"/>
    <col min="11867" max="11934" width="9.140625" style="43"/>
    <col min="11935" max="11935" width="5.7109375" style="43" customWidth="1"/>
    <col min="11936" max="11936" width="43.140625" style="43" customWidth="1"/>
    <col min="11937" max="11937" width="11.7109375" style="43" customWidth="1"/>
    <col min="11938" max="11938" width="19.42578125" style="43" customWidth="1"/>
    <col min="11939" max="11939" width="14.5703125" style="43" customWidth="1"/>
    <col min="11940" max="12034" width="9.140625" style="43"/>
    <col min="12035" max="12035" width="3.5703125" style="43" customWidth="1"/>
    <col min="12036" max="12036" width="6.85546875" style="43" customWidth="1"/>
    <col min="12037" max="12037" width="35" style="43" customWidth="1"/>
    <col min="12038" max="12038" width="10.7109375" style="43" customWidth="1"/>
    <col min="12039" max="12039" width="11.5703125" style="43" customWidth="1"/>
    <col min="12040" max="12040" width="12" style="43" customWidth="1"/>
    <col min="12041" max="12041" width="9.140625" style="43"/>
    <col min="12042" max="12042" width="11.7109375" style="43" customWidth="1"/>
    <col min="12043" max="12043" width="9.140625" style="43"/>
    <col min="12044" max="12044" width="11.7109375" style="43" customWidth="1"/>
    <col min="12045" max="12045" width="10.5703125" style="43" customWidth="1"/>
    <col min="12046" max="12046" width="9.140625" style="43" customWidth="1"/>
    <col min="12047" max="12113" width="9.140625" style="43"/>
    <col min="12114" max="12114" width="4.7109375" style="43" customWidth="1"/>
    <col min="12115" max="12115" width="48.28515625" style="43" customWidth="1"/>
    <col min="12116" max="12116" width="10.28515625" style="43" customWidth="1"/>
    <col min="12117" max="12119" width="9.140625" style="43"/>
    <col min="12120" max="12120" width="7.42578125" style="43" customWidth="1"/>
    <col min="12121" max="12121" width="9.140625" style="43"/>
    <col min="12122" max="12122" width="9.85546875" style="43" customWidth="1"/>
    <col min="12123" max="12190" width="9.140625" style="43"/>
    <col min="12191" max="12191" width="5.7109375" style="43" customWidth="1"/>
    <col min="12192" max="12192" width="43.140625" style="43" customWidth="1"/>
    <col min="12193" max="12193" width="11.7109375" style="43" customWidth="1"/>
    <col min="12194" max="12194" width="19.42578125" style="43" customWidth="1"/>
    <col min="12195" max="12195" width="14.5703125" style="43" customWidth="1"/>
    <col min="12196" max="12290" width="9.140625" style="43"/>
    <col min="12291" max="12291" width="3.5703125" style="43" customWidth="1"/>
    <col min="12292" max="12292" width="6.85546875" style="43" customWidth="1"/>
    <col min="12293" max="12293" width="35" style="43" customWidth="1"/>
    <col min="12294" max="12294" width="10.7109375" style="43" customWidth="1"/>
    <col min="12295" max="12295" width="11.5703125" style="43" customWidth="1"/>
    <col min="12296" max="12296" width="12" style="43" customWidth="1"/>
    <col min="12297" max="12297" width="9.140625" style="43"/>
    <col min="12298" max="12298" width="11.7109375" style="43" customWidth="1"/>
    <col min="12299" max="12299" width="9.140625" style="43"/>
    <col min="12300" max="12300" width="11.7109375" style="43" customWidth="1"/>
    <col min="12301" max="12301" width="10.5703125" style="43" customWidth="1"/>
    <col min="12302" max="12302" width="9.140625" style="43" customWidth="1"/>
    <col min="12303" max="12369" width="9.140625" style="43"/>
    <col min="12370" max="12370" width="4.7109375" style="43" customWidth="1"/>
    <col min="12371" max="12371" width="48.28515625" style="43" customWidth="1"/>
    <col min="12372" max="12372" width="10.28515625" style="43" customWidth="1"/>
    <col min="12373" max="12375" width="9.140625" style="43"/>
    <col min="12376" max="12376" width="7.42578125" style="43" customWidth="1"/>
    <col min="12377" max="12377" width="9.140625" style="43"/>
    <col min="12378" max="12378" width="9.85546875" style="43" customWidth="1"/>
    <col min="12379" max="12446" width="9.140625" style="43"/>
    <col min="12447" max="12447" width="5.7109375" style="43" customWidth="1"/>
    <col min="12448" max="12448" width="43.140625" style="43" customWidth="1"/>
    <col min="12449" max="12449" width="11.7109375" style="43" customWidth="1"/>
    <col min="12450" max="12450" width="19.42578125" style="43" customWidth="1"/>
    <col min="12451" max="12451" width="14.5703125" style="43" customWidth="1"/>
    <col min="12452" max="12546" width="9.140625" style="43"/>
    <col min="12547" max="12547" width="3.5703125" style="43" customWidth="1"/>
    <col min="12548" max="12548" width="6.85546875" style="43" customWidth="1"/>
    <col min="12549" max="12549" width="35" style="43" customWidth="1"/>
    <col min="12550" max="12550" width="10.7109375" style="43" customWidth="1"/>
    <col min="12551" max="12551" width="11.5703125" style="43" customWidth="1"/>
    <col min="12552" max="12552" width="12" style="43" customWidth="1"/>
    <col min="12553" max="12553" width="9.140625" style="43"/>
    <col min="12554" max="12554" width="11.7109375" style="43" customWidth="1"/>
    <col min="12555" max="12555" width="9.140625" style="43"/>
    <col min="12556" max="12556" width="11.7109375" style="43" customWidth="1"/>
    <col min="12557" max="12557" width="10.5703125" style="43" customWidth="1"/>
    <col min="12558" max="12558" width="9.140625" style="43" customWidth="1"/>
    <col min="12559" max="12625" width="9.140625" style="43"/>
    <col min="12626" max="12626" width="4.7109375" style="43" customWidth="1"/>
    <col min="12627" max="12627" width="48.28515625" style="43" customWidth="1"/>
    <col min="12628" max="12628" width="10.28515625" style="43" customWidth="1"/>
    <col min="12629" max="12631" width="9.140625" style="43"/>
    <col min="12632" max="12632" width="7.42578125" style="43" customWidth="1"/>
    <col min="12633" max="12633" width="9.140625" style="43"/>
    <col min="12634" max="12634" width="9.85546875" style="43" customWidth="1"/>
    <col min="12635" max="12702" width="9.140625" style="43"/>
    <col min="12703" max="12703" width="5.7109375" style="43" customWidth="1"/>
    <col min="12704" max="12704" width="43.140625" style="43" customWidth="1"/>
    <col min="12705" max="12705" width="11.7109375" style="43" customWidth="1"/>
    <col min="12706" max="12706" width="19.42578125" style="43" customWidth="1"/>
    <col min="12707" max="12707" width="14.5703125" style="43" customWidth="1"/>
    <col min="12708" max="12802" width="9.140625" style="43"/>
    <col min="12803" max="12803" width="3.5703125" style="43" customWidth="1"/>
    <col min="12804" max="12804" width="6.85546875" style="43" customWidth="1"/>
    <col min="12805" max="12805" width="35" style="43" customWidth="1"/>
    <col min="12806" max="12806" width="10.7109375" style="43" customWidth="1"/>
    <col min="12807" max="12807" width="11.5703125" style="43" customWidth="1"/>
    <col min="12808" max="12808" width="12" style="43" customWidth="1"/>
    <col min="12809" max="12809" width="9.140625" style="43"/>
    <col min="12810" max="12810" width="11.7109375" style="43" customWidth="1"/>
    <col min="12811" max="12811" width="9.140625" style="43"/>
    <col min="12812" max="12812" width="11.7109375" style="43" customWidth="1"/>
    <col min="12813" max="12813" width="10.5703125" style="43" customWidth="1"/>
    <col min="12814" max="12814" width="9.140625" style="43" customWidth="1"/>
    <col min="12815" max="12881" width="9.140625" style="43"/>
    <col min="12882" max="12882" width="4.7109375" style="43" customWidth="1"/>
    <col min="12883" max="12883" width="48.28515625" style="43" customWidth="1"/>
    <col min="12884" max="12884" width="10.28515625" style="43" customWidth="1"/>
    <col min="12885" max="12887" width="9.140625" style="43"/>
    <col min="12888" max="12888" width="7.42578125" style="43" customWidth="1"/>
    <col min="12889" max="12889" width="9.140625" style="43"/>
    <col min="12890" max="12890" width="9.85546875" style="43" customWidth="1"/>
    <col min="12891" max="12958" width="9.140625" style="43"/>
    <col min="12959" max="12959" width="5.7109375" style="43" customWidth="1"/>
    <col min="12960" max="12960" width="43.140625" style="43" customWidth="1"/>
    <col min="12961" max="12961" width="11.7109375" style="43" customWidth="1"/>
    <col min="12962" max="12962" width="19.42578125" style="43" customWidth="1"/>
    <col min="12963" max="12963" width="14.5703125" style="43" customWidth="1"/>
    <col min="12964" max="13058" width="9.140625" style="43"/>
    <col min="13059" max="13059" width="3.5703125" style="43" customWidth="1"/>
    <col min="13060" max="13060" width="6.85546875" style="43" customWidth="1"/>
    <col min="13061" max="13061" width="35" style="43" customWidth="1"/>
    <col min="13062" max="13062" width="10.7109375" style="43" customWidth="1"/>
    <col min="13063" max="13063" width="11.5703125" style="43" customWidth="1"/>
    <col min="13064" max="13064" width="12" style="43" customWidth="1"/>
    <col min="13065" max="13065" width="9.140625" style="43"/>
    <col min="13066" max="13066" width="11.7109375" style="43" customWidth="1"/>
    <col min="13067" max="13067" width="9.140625" style="43"/>
    <col min="13068" max="13068" width="11.7109375" style="43" customWidth="1"/>
    <col min="13069" max="13069" width="10.5703125" style="43" customWidth="1"/>
    <col min="13070" max="13070" width="9.140625" style="43" customWidth="1"/>
    <col min="13071" max="13137" width="9.140625" style="43"/>
    <col min="13138" max="13138" width="4.7109375" style="43" customWidth="1"/>
    <col min="13139" max="13139" width="48.28515625" style="43" customWidth="1"/>
    <col min="13140" max="13140" width="10.28515625" style="43" customWidth="1"/>
    <col min="13141" max="13143" width="9.140625" style="43"/>
    <col min="13144" max="13144" width="7.42578125" style="43" customWidth="1"/>
    <col min="13145" max="13145" width="9.140625" style="43"/>
    <col min="13146" max="13146" width="9.85546875" style="43" customWidth="1"/>
    <col min="13147" max="13214" width="9.140625" style="43"/>
    <col min="13215" max="13215" width="5.7109375" style="43" customWidth="1"/>
    <col min="13216" max="13216" width="43.140625" style="43" customWidth="1"/>
    <col min="13217" max="13217" width="11.7109375" style="43" customWidth="1"/>
    <col min="13218" max="13218" width="19.42578125" style="43" customWidth="1"/>
    <col min="13219" max="13219" width="14.5703125" style="43" customWidth="1"/>
    <col min="13220" max="13314" width="9.140625" style="43"/>
    <col min="13315" max="13315" width="3.5703125" style="43" customWidth="1"/>
    <col min="13316" max="13316" width="6.85546875" style="43" customWidth="1"/>
    <col min="13317" max="13317" width="35" style="43" customWidth="1"/>
    <col min="13318" max="13318" width="10.7109375" style="43" customWidth="1"/>
    <col min="13319" max="13319" width="11.5703125" style="43" customWidth="1"/>
    <col min="13320" max="13320" width="12" style="43" customWidth="1"/>
    <col min="13321" max="13321" width="9.140625" style="43"/>
    <col min="13322" max="13322" width="11.7109375" style="43" customWidth="1"/>
    <col min="13323" max="13323" width="9.140625" style="43"/>
    <col min="13324" max="13324" width="11.7109375" style="43" customWidth="1"/>
    <col min="13325" max="13325" width="10.5703125" style="43" customWidth="1"/>
    <col min="13326" max="13326" width="9.140625" style="43" customWidth="1"/>
    <col min="13327" max="13393" width="9.140625" style="43"/>
    <col min="13394" max="13394" width="4.7109375" style="43" customWidth="1"/>
    <col min="13395" max="13395" width="48.28515625" style="43" customWidth="1"/>
    <col min="13396" max="13396" width="10.28515625" style="43" customWidth="1"/>
    <col min="13397" max="13399" width="9.140625" style="43"/>
    <col min="13400" max="13400" width="7.42578125" style="43" customWidth="1"/>
    <col min="13401" max="13401" width="9.140625" style="43"/>
    <col min="13402" max="13402" width="9.85546875" style="43" customWidth="1"/>
    <col min="13403" max="13470" width="9.140625" style="43"/>
    <col min="13471" max="13471" width="5.7109375" style="43" customWidth="1"/>
    <col min="13472" max="13472" width="43.140625" style="43" customWidth="1"/>
    <col min="13473" max="13473" width="11.7109375" style="43" customWidth="1"/>
    <col min="13474" max="13474" width="19.42578125" style="43" customWidth="1"/>
    <col min="13475" max="13475" width="14.5703125" style="43" customWidth="1"/>
    <col min="13476" max="13570" width="9.140625" style="43"/>
    <col min="13571" max="13571" width="3.5703125" style="43" customWidth="1"/>
    <col min="13572" max="13572" width="6.85546875" style="43" customWidth="1"/>
    <col min="13573" max="13573" width="35" style="43" customWidth="1"/>
    <col min="13574" max="13574" width="10.7109375" style="43" customWidth="1"/>
    <col min="13575" max="13575" width="11.5703125" style="43" customWidth="1"/>
    <col min="13576" max="13576" width="12" style="43" customWidth="1"/>
    <col min="13577" max="13577" width="9.140625" style="43"/>
    <col min="13578" max="13578" width="11.7109375" style="43" customWidth="1"/>
    <col min="13579" max="13579" width="9.140625" style="43"/>
    <col min="13580" max="13580" width="11.7109375" style="43" customWidth="1"/>
    <col min="13581" max="13581" width="10.5703125" style="43" customWidth="1"/>
    <col min="13582" max="13582" width="9.140625" style="43" customWidth="1"/>
    <col min="13583" max="13649" width="9.140625" style="43"/>
    <col min="13650" max="13650" width="4.7109375" style="43" customWidth="1"/>
    <col min="13651" max="13651" width="48.28515625" style="43" customWidth="1"/>
    <col min="13652" max="13652" width="10.28515625" style="43" customWidth="1"/>
    <col min="13653" max="13655" width="9.140625" style="43"/>
    <col min="13656" max="13656" width="7.42578125" style="43" customWidth="1"/>
    <col min="13657" max="13657" width="9.140625" style="43"/>
    <col min="13658" max="13658" width="9.85546875" style="43" customWidth="1"/>
    <col min="13659" max="13726" width="9.140625" style="43"/>
    <col min="13727" max="13727" width="5.7109375" style="43" customWidth="1"/>
    <col min="13728" max="13728" width="43.140625" style="43" customWidth="1"/>
    <col min="13729" max="13729" width="11.7109375" style="43" customWidth="1"/>
    <col min="13730" max="13730" width="19.42578125" style="43" customWidth="1"/>
    <col min="13731" max="13731" width="14.5703125" style="43" customWidth="1"/>
    <col min="13732" max="13826" width="9.140625" style="43"/>
    <col min="13827" max="13827" width="3.5703125" style="43" customWidth="1"/>
    <col min="13828" max="13828" width="6.85546875" style="43" customWidth="1"/>
    <col min="13829" max="13829" width="35" style="43" customWidth="1"/>
    <col min="13830" max="13830" width="10.7109375" style="43" customWidth="1"/>
    <col min="13831" max="13831" width="11.5703125" style="43" customWidth="1"/>
    <col min="13832" max="13832" width="12" style="43" customWidth="1"/>
    <col min="13833" max="13833" width="9.140625" style="43"/>
    <col min="13834" max="13834" width="11.7109375" style="43" customWidth="1"/>
    <col min="13835" max="13835" width="9.140625" style="43"/>
    <col min="13836" max="13836" width="11.7109375" style="43" customWidth="1"/>
    <col min="13837" max="13837" width="10.5703125" style="43" customWidth="1"/>
    <col min="13838" max="13838" width="9.140625" style="43" customWidth="1"/>
    <col min="13839" max="13905" width="9.140625" style="43"/>
    <col min="13906" max="13906" width="4.7109375" style="43" customWidth="1"/>
    <col min="13907" max="13907" width="48.28515625" style="43" customWidth="1"/>
    <col min="13908" max="13908" width="10.28515625" style="43" customWidth="1"/>
    <col min="13909" max="13911" width="9.140625" style="43"/>
    <col min="13912" max="13912" width="7.42578125" style="43" customWidth="1"/>
    <col min="13913" max="13913" width="9.140625" style="43"/>
    <col min="13914" max="13914" width="9.85546875" style="43" customWidth="1"/>
    <col min="13915" max="13982" width="9.140625" style="43"/>
    <col min="13983" max="13983" width="5.7109375" style="43" customWidth="1"/>
    <col min="13984" max="13984" width="43.140625" style="43" customWidth="1"/>
    <col min="13985" max="13985" width="11.7109375" style="43" customWidth="1"/>
    <col min="13986" max="13986" width="19.42578125" style="43" customWidth="1"/>
    <col min="13987" max="13987" width="14.5703125" style="43" customWidth="1"/>
    <col min="13988" max="14082" width="9.140625" style="43"/>
    <col min="14083" max="14083" width="3.5703125" style="43" customWidth="1"/>
    <col min="14084" max="14084" width="6.85546875" style="43" customWidth="1"/>
    <col min="14085" max="14085" width="35" style="43" customWidth="1"/>
    <col min="14086" max="14086" width="10.7109375" style="43" customWidth="1"/>
    <col min="14087" max="14087" width="11.5703125" style="43" customWidth="1"/>
    <col min="14088" max="14088" width="12" style="43" customWidth="1"/>
    <col min="14089" max="14089" width="9.140625" style="43"/>
    <col min="14090" max="14090" width="11.7109375" style="43" customWidth="1"/>
    <col min="14091" max="14091" width="9.140625" style="43"/>
    <col min="14092" max="14092" width="11.7109375" style="43" customWidth="1"/>
    <col min="14093" max="14093" width="10.5703125" style="43" customWidth="1"/>
    <col min="14094" max="14094" width="9.140625" style="43" customWidth="1"/>
    <col min="14095" max="14161" width="9.140625" style="43"/>
    <col min="14162" max="14162" width="4.7109375" style="43" customWidth="1"/>
    <col min="14163" max="14163" width="48.28515625" style="43" customWidth="1"/>
    <col min="14164" max="14164" width="10.28515625" style="43" customWidth="1"/>
    <col min="14165" max="14167" width="9.140625" style="43"/>
    <col min="14168" max="14168" width="7.42578125" style="43" customWidth="1"/>
    <col min="14169" max="14169" width="9.140625" style="43"/>
    <col min="14170" max="14170" width="9.85546875" style="43" customWidth="1"/>
    <col min="14171" max="14238" width="9.140625" style="43"/>
    <col min="14239" max="14239" width="5.7109375" style="43" customWidth="1"/>
    <col min="14240" max="14240" width="43.140625" style="43" customWidth="1"/>
    <col min="14241" max="14241" width="11.7109375" style="43" customWidth="1"/>
    <col min="14242" max="14242" width="19.42578125" style="43" customWidth="1"/>
    <col min="14243" max="14243" width="14.5703125" style="43" customWidth="1"/>
    <col min="14244" max="14338" width="9.140625" style="43"/>
    <col min="14339" max="14339" width="3.5703125" style="43" customWidth="1"/>
    <col min="14340" max="14340" width="6.85546875" style="43" customWidth="1"/>
    <col min="14341" max="14341" width="35" style="43" customWidth="1"/>
    <col min="14342" max="14342" width="10.7109375" style="43" customWidth="1"/>
    <col min="14343" max="14343" width="11.5703125" style="43" customWidth="1"/>
    <col min="14344" max="14344" width="12" style="43" customWidth="1"/>
    <col min="14345" max="14345" width="9.140625" style="43"/>
    <col min="14346" max="14346" width="11.7109375" style="43" customWidth="1"/>
    <col min="14347" max="14347" width="9.140625" style="43"/>
    <col min="14348" max="14348" width="11.7109375" style="43" customWidth="1"/>
    <col min="14349" max="14349" width="10.5703125" style="43" customWidth="1"/>
    <col min="14350" max="14350" width="9.140625" style="43" customWidth="1"/>
    <col min="14351" max="14417" width="9.140625" style="43"/>
    <col min="14418" max="14418" width="4.7109375" style="43" customWidth="1"/>
    <col min="14419" max="14419" width="48.28515625" style="43" customWidth="1"/>
    <col min="14420" max="14420" width="10.28515625" style="43" customWidth="1"/>
    <col min="14421" max="14423" width="9.140625" style="43"/>
    <col min="14424" max="14424" width="7.42578125" style="43" customWidth="1"/>
    <col min="14425" max="14425" width="9.140625" style="43"/>
    <col min="14426" max="14426" width="9.85546875" style="43" customWidth="1"/>
    <col min="14427" max="14494" width="9.140625" style="43"/>
    <col min="14495" max="14495" width="5.7109375" style="43" customWidth="1"/>
    <col min="14496" max="14496" width="43.140625" style="43" customWidth="1"/>
    <col min="14497" max="14497" width="11.7109375" style="43" customWidth="1"/>
    <col min="14498" max="14498" width="19.42578125" style="43" customWidth="1"/>
    <col min="14499" max="14499" width="14.5703125" style="43" customWidth="1"/>
    <col min="14500" max="14594" width="9.140625" style="43"/>
    <col min="14595" max="14595" width="3.5703125" style="43" customWidth="1"/>
    <col min="14596" max="14596" width="6.85546875" style="43" customWidth="1"/>
    <col min="14597" max="14597" width="35" style="43" customWidth="1"/>
    <col min="14598" max="14598" width="10.7109375" style="43" customWidth="1"/>
    <col min="14599" max="14599" width="11.5703125" style="43" customWidth="1"/>
    <col min="14600" max="14600" width="12" style="43" customWidth="1"/>
    <col min="14601" max="14601" width="9.140625" style="43"/>
    <col min="14602" max="14602" width="11.7109375" style="43" customWidth="1"/>
    <col min="14603" max="14603" width="9.140625" style="43"/>
    <col min="14604" max="14604" width="11.7109375" style="43" customWidth="1"/>
    <col min="14605" max="14605" width="10.5703125" style="43" customWidth="1"/>
    <col min="14606" max="14606" width="9.140625" style="43" customWidth="1"/>
    <col min="14607" max="14673" width="9.140625" style="43"/>
    <col min="14674" max="14674" width="4.7109375" style="43" customWidth="1"/>
    <col min="14675" max="14675" width="48.28515625" style="43" customWidth="1"/>
    <col min="14676" max="14676" width="10.28515625" style="43" customWidth="1"/>
    <col min="14677" max="14679" width="9.140625" style="43"/>
    <col min="14680" max="14680" width="7.42578125" style="43" customWidth="1"/>
    <col min="14681" max="14681" width="9.140625" style="43"/>
    <col min="14682" max="14682" width="9.85546875" style="43" customWidth="1"/>
    <col min="14683" max="14750" width="9.140625" style="43"/>
    <col min="14751" max="14751" width="5.7109375" style="43" customWidth="1"/>
    <col min="14752" max="14752" width="43.140625" style="43" customWidth="1"/>
    <col min="14753" max="14753" width="11.7109375" style="43" customWidth="1"/>
    <col min="14754" max="14754" width="19.42578125" style="43" customWidth="1"/>
    <col min="14755" max="14755" width="14.5703125" style="43" customWidth="1"/>
    <col min="14756" max="14850" width="9.140625" style="43"/>
    <col min="14851" max="14851" width="3.5703125" style="43" customWidth="1"/>
    <col min="14852" max="14852" width="6.85546875" style="43" customWidth="1"/>
    <col min="14853" max="14853" width="35" style="43" customWidth="1"/>
    <col min="14854" max="14854" width="10.7109375" style="43" customWidth="1"/>
    <col min="14855" max="14855" width="11.5703125" style="43" customWidth="1"/>
    <col min="14856" max="14856" width="12" style="43" customWidth="1"/>
    <col min="14857" max="14857" width="9.140625" style="43"/>
    <col min="14858" max="14858" width="11.7109375" style="43" customWidth="1"/>
    <col min="14859" max="14859" width="9.140625" style="43"/>
    <col min="14860" max="14860" width="11.7109375" style="43" customWidth="1"/>
    <col min="14861" max="14861" width="10.5703125" style="43" customWidth="1"/>
    <col min="14862" max="14862" width="9.140625" style="43" customWidth="1"/>
    <col min="14863" max="14929" width="9.140625" style="43"/>
    <col min="14930" max="14930" width="4.7109375" style="43" customWidth="1"/>
    <col min="14931" max="14931" width="48.28515625" style="43" customWidth="1"/>
    <col min="14932" max="14932" width="10.28515625" style="43" customWidth="1"/>
    <col min="14933" max="14935" width="9.140625" style="43"/>
    <col min="14936" max="14936" width="7.42578125" style="43" customWidth="1"/>
    <col min="14937" max="14937" width="9.140625" style="43"/>
    <col min="14938" max="14938" width="9.85546875" style="43" customWidth="1"/>
    <col min="14939" max="15006" width="9.140625" style="43"/>
    <col min="15007" max="15007" width="5.7109375" style="43" customWidth="1"/>
    <col min="15008" max="15008" width="43.140625" style="43" customWidth="1"/>
    <col min="15009" max="15009" width="11.7109375" style="43" customWidth="1"/>
    <col min="15010" max="15010" width="19.42578125" style="43" customWidth="1"/>
    <col min="15011" max="15011" width="14.5703125" style="43" customWidth="1"/>
    <col min="15012" max="15106" width="9.140625" style="43"/>
    <col min="15107" max="15107" width="3.5703125" style="43" customWidth="1"/>
    <col min="15108" max="15108" width="6.85546875" style="43" customWidth="1"/>
    <col min="15109" max="15109" width="35" style="43" customWidth="1"/>
    <col min="15110" max="15110" width="10.7109375" style="43" customWidth="1"/>
    <col min="15111" max="15111" width="11.5703125" style="43" customWidth="1"/>
    <col min="15112" max="15112" width="12" style="43" customWidth="1"/>
    <col min="15113" max="15113" width="9.140625" style="43"/>
    <col min="15114" max="15114" width="11.7109375" style="43" customWidth="1"/>
    <col min="15115" max="15115" width="9.140625" style="43"/>
    <col min="15116" max="15116" width="11.7109375" style="43" customWidth="1"/>
    <col min="15117" max="15117" width="10.5703125" style="43" customWidth="1"/>
    <col min="15118" max="15118" width="9.140625" style="43" customWidth="1"/>
    <col min="15119" max="15185" width="9.140625" style="43"/>
    <col min="15186" max="15186" width="4.7109375" style="43" customWidth="1"/>
    <col min="15187" max="15187" width="48.28515625" style="43" customWidth="1"/>
    <col min="15188" max="15188" width="10.28515625" style="43" customWidth="1"/>
    <col min="15189" max="15191" width="9.140625" style="43"/>
    <col min="15192" max="15192" width="7.42578125" style="43" customWidth="1"/>
    <col min="15193" max="15193" width="9.140625" style="43"/>
    <col min="15194" max="15194" width="9.85546875" style="43" customWidth="1"/>
    <col min="15195" max="15262" width="9.140625" style="43"/>
    <col min="15263" max="15263" width="5.7109375" style="43" customWidth="1"/>
    <col min="15264" max="15264" width="43.140625" style="43" customWidth="1"/>
    <col min="15265" max="15265" width="11.7109375" style="43" customWidth="1"/>
    <col min="15266" max="15266" width="19.42578125" style="43" customWidth="1"/>
    <col min="15267" max="15267" width="14.5703125" style="43" customWidth="1"/>
    <col min="15268" max="15362" width="9.140625" style="43"/>
    <col min="15363" max="15363" width="3.5703125" style="43" customWidth="1"/>
    <col min="15364" max="15364" width="6.85546875" style="43" customWidth="1"/>
    <col min="15365" max="15365" width="35" style="43" customWidth="1"/>
    <col min="15366" max="15366" width="10.7109375" style="43" customWidth="1"/>
    <col min="15367" max="15367" width="11.5703125" style="43" customWidth="1"/>
    <col min="15368" max="15368" width="12" style="43" customWidth="1"/>
    <col min="15369" max="15369" width="9.140625" style="43"/>
    <col min="15370" max="15370" width="11.7109375" style="43" customWidth="1"/>
    <col min="15371" max="15371" width="9.140625" style="43"/>
    <col min="15372" max="15372" width="11.7109375" style="43" customWidth="1"/>
    <col min="15373" max="15373" width="10.5703125" style="43" customWidth="1"/>
    <col min="15374" max="15374" width="9.140625" style="43" customWidth="1"/>
    <col min="15375" max="15441" width="9.140625" style="43"/>
    <col min="15442" max="15442" width="4.7109375" style="43" customWidth="1"/>
    <col min="15443" max="15443" width="48.28515625" style="43" customWidth="1"/>
    <col min="15444" max="15444" width="10.28515625" style="43" customWidth="1"/>
    <col min="15445" max="15447" width="9.140625" style="43"/>
    <col min="15448" max="15448" width="7.42578125" style="43" customWidth="1"/>
    <col min="15449" max="15449" width="9.140625" style="43"/>
    <col min="15450" max="15450" width="9.85546875" style="43" customWidth="1"/>
    <col min="15451" max="15518" width="9.140625" style="43"/>
    <col min="15519" max="15519" width="5.7109375" style="43" customWidth="1"/>
    <col min="15520" max="15520" width="43.140625" style="43" customWidth="1"/>
    <col min="15521" max="15521" width="11.7109375" style="43" customWidth="1"/>
    <col min="15522" max="15522" width="19.42578125" style="43" customWidth="1"/>
    <col min="15523" max="15523" width="14.5703125" style="43" customWidth="1"/>
    <col min="15524" max="15618" width="9.140625" style="43"/>
    <col min="15619" max="15619" width="3.5703125" style="43" customWidth="1"/>
    <col min="15620" max="15620" width="6.85546875" style="43" customWidth="1"/>
    <col min="15621" max="15621" width="35" style="43" customWidth="1"/>
    <col min="15622" max="15622" width="10.7109375" style="43" customWidth="1"/>
    <col min="15623" max="15623" width="11.5703125" style="43" customWidth="1"/>
    <col min="15624" max="15624" width="12" style="43" customWidth="1"/>
    <col min="15625" max="15625" width="9.140625" style="43"/>
    <col min="15626" max="15626" width="11.7109375" style="43" customWidth="1"/>
    <col min="15627" max="15627" width="9.140625" style="43"/>
    <col min="15628" max="15628" width="11.7109375" style="43" customWidth="1"/>
    <col min="15629" max="15629" width="10.5703125" style="43" customWidth="1"/>
    <col min="15630" max="15630" width="9.140625" style="43" customWidth="1"/>
    <col min="15631" max="15697" width="9.140625" style="43"/>
    <col min="15698" max="15698" width="4.7109375" style="43" customWidth="1"/>
    <col min="15699" max="15699" width="48.28515625" style="43" customWidth="1"/>
    <col min="15700" max="15700" width="10.28515625" style="43" customWidth="1"/>
    <col min="15701" max="15703" width="9.140625" style="43"/>
    <col min="15704" max="15704" width="7.42578125" style="43" customWidth="1"/>
    <col min="15705" max="15705" width="9.140625" style="43"/>
    <col min="15706" max="15706" width="9.85546875" style="43" customWidth="1"/>
    <col min="15707" max="15774" width="9.140625" style="43"/>
    <col min="15775" max="15775" width="5.7109375" style="43" customWidth="1"/>
    <col min="15776" max="15776" width="43.140625" style="43" customWidth="1"/>
    <col min="15777" max="15777" width="11.7109375" style="43" customWidth="1"/>
    <col min="15778" max="15778" width="19.42578125" style="43" customWidth="1"/>
    <col min="15779" max="15779" width="14.5703125" style="43" customWidth="1"/>
    <col min="15780" max="15874" width="9.140625" style="43"/>
    <col min="15875" max="15875" width="3.5703125" style="43" customWidth="1"/>
    <col min="15876" max="15876" width="6.85546875" style="43" customWidth="1"/>
    <col min="15877" max="15877" width="35" style="43" customWidth="1"/>
    <col min="15878" max="15878" width="10.7109375" style="43" customWidth="1"/>
    <col min="15879" max="15879" width="11.5703125" style="43" customWidth="1"/>
    <col min="15880" max="15880" width="12" style="43" customWidth="1"/>
    <col min="15881" max="15881" width="9.140625" style="43"/>
    <col min="15882" max="15882" width="11.7109375" style="43" customWidth="1"/>
    <col min="15883" max="15883" width="9.140625" style="43"/>
    <col min="15884" max="15884" width="11.7109375" style="43" customWidth="1"/>
    <col min="15885" max="15885" width="10.5703125" style="43" customWidth="1"/>
    <col min="15886" max="15886" width="9.140625" style="43" customWidth="1"/>
    <col min="15887" max="15953" width="9.140625" style="43"/>
    <col min="15954" max="15954" width="4.7109375" style="43" customWidth="1"/>
    <col min="15955" max="15955" width="48.28515625" style="43" customWidth="1"/>
    <col min="15956" max="15956" width="10.28515625" style="43" customWidth="1"/>
    <col min="15957" max="15959" width="9.140625" style="43"/>
    <col min="15960" max="15960" width="7.42578125" style="43" customWidth="1"/>
    <col min="15961" max="15961" width="9.140625" style="43"/>
    <col min="15962" max="15962" width="9.85546875" style="43" customWidth="1"/>
    <col min="15963" max="16030" width="9.140625" style="43"/>
    <col min="16031" max="16031" width="5.7109375" style="43" customWidth="1"/>
    <col min="16032" max="16032" width="43.140625" style="43" customWidth="1"/>
    <col min="16033" max="16033" width="11.7109375" style="43" customWidth="1"/>
    <col min="16034" max="16034" width="19.42578125" style="43" customWidth="1"/>
    <col min="16035" max="16035" width="14.5703125" style="43" customWidth="1"/>
    <col min="16036" max="16130" width="9.140625" style="43"/>
    <col min="16131" max="16131" width="3.5703125" style="43" customWidth="1"/>
    <col min="16132" max="16132" width="6.85546875" style="43" customWidth="1"/>
    <col min="16133" max="16133" width="35" style="43" customWidth="1"/>
    <col min="16134" max="16134" width="10.7109375" style="43" customWidth="1"/>
    <col min="16135" max="16135" width="11.5703125" style="43" customWidth="1"/>
    <col min="16136" max="16136" width="12" style="43" customWidth="1"/>
    <col min="16137" max="16137" width="9.140625" style="43"/>
    <col min="16138" max="16138" width="11.7109375" style="43" customWidth="1"/>
    <col min="16139" max="16139" width="9.140625" style="43"/>
    <col min="16140" max="16140" width="11.7109375" style="43" customWidth="1"/>
    <col min="16141" max="16141" width="10.5703125" style="43" customWidth="1"/>
    <col min="16142" max="16142" width="9.140625" style="43" customWidth="1"/>
    <col min="16143" max="16209" width="9.140625" style="43"/>
    <col min="16210" max="16210" width="4.7109375" style="43" customWidth="1"/>
    <col min="16211" max="16211" width="48.28515625" style="43" customWidth="1"/>
    <col min="16212" max="16212" width="10.28515625" style="43" customWidth="1"/>
    <col min="16213" max="16215" width="9.140625" style="43"/>
    <col min="16216" max="16216" width="7.42578125" style="43" customWidth="1"/>
    <col min="16217" max="16217" width="9.140625" style="43"/>
    <col min="16218" max="16218" width="9.85546875" style="43" customWidth="1"/>
    <col min="16219" max="16286" width="9.140625" style="43"/>
    <col min="16287" max="16287" width="5.7109375" style="43" customWidth="1"/>
    <col min="16288" max="16288" width="43.140625" style="43" customWidth="1"/>
    <col min="16289" max="16289" width="11.7109375" style="43" customWidth="1"/>
    <col min="16290" max="16290" width="19.42578125" style="43" customWidth="1"/>
    <col min="16291" max="16291" width="14.5703125" style="43" customWidth="1"/>
    <col min="16292" max="16384" width="9.140625" style="43"/>
  </cols>
  <sheetData>
    <row r="1" spans="2:21">
      <c r="I1" s="43" t="s">
        <v>16</v>
      </c>
    </row>
    <row r="2" spans="2:21" ht="21" customHeight="1">
      <c r="B2" s="44"/>
      <c r="C2" s="32" t="s">
        <v>89</v>
      </c>
      <c r="D2" s="45"/>
      <c r="E2" s="45"/>
      <c r="F2" s="45"/>
      <c r="G2" s="45"/>
      <c r="H2" s="45"/>
      <c r="I2" s="45"/>
      <c r="J2" s="106"/>
      <c r="K2" s="106"/>
      <c r="L2" s="45"/>
    </row>
    <row r="3" spans="2:21" ht="18" customHeight="1" thickBot="1">
      <c r="B3" s="171"/>
      <c r="C3" s="171"/>
      <c r="D3" s="45"/>
      <c r="E3" s="45"/>
      <c r="F3" s="45"/>
      <c r="G3" s="45"/>
      <c r="H3" s="45"/>
      <c r="I3" s="45"/>
      <c r="J3" s="106"/>
      <c r="K3" s="106"/>
      <c r="L3" s="45"/>
    </row>
    <row r="4" spans="2:21" ht="27" customHeight="1" thickBot="1">
      <c r="B4" s="172" t="s">
        <v>90</v>
      </c>
      <c r="C4" s="173"/>
      <c r="D4" s="174" t="s">
        <v>237</v>
      </c>
      <c r="E4" s="174"/>
      <c r="F4" s="174"/>
      <c r="G4" s="174"/>
      <c r="H4" s="174"/>
      <c r="I4" s="174"/>
      <c r="J4" s="174"/>
      <c r="K4" s="175"/>
      <c r="L4" s="176"/>
      <c r="M4" s="174" t="s">
        <v>238</v>
      </c>
      <c r="N4" s="174"/>
      <c r="O4" s="174"/>
      <c r="P4" s="174"/>
      <c r="Q4" s="174"/>
      <c r="R4" s="174"/>
      <c r="S4" s="174"/>
      <c r="T4" s="175"/>
      <c r="U4" s="176"/>
    </row>
    <row r="5" spans="2:21" ht="130.5" customHeight="1" thickBot="1">
      <c r="B5" s="46"/>
      <c r="C5" s="33"/>
      <c r="D5" s="47" t="s">
        <v>25</v>
      </c>
      <c r="E5" s="47" t="s">
        <v>206</v>
      </c>
      <c r="F5" s="47" t="s">
        <v>259</v>
      </c>
      <c r="G5" s="47" t="s">
        <v>91</v>
      </c>
      <c r="H5" s="47" t="s">
        <v>92</v>
      </c>
      <c r="I5" s="47" t="s">
        <v>93</v>
      </c>
      <c r="J5" s="107" t="s">
        <v>94</v>
      </c>
      <c r="K5" s="120" t="s">
        <v>236</v>
      </c>
      <c r="L5" s="48" t="s">
        <v>52</v>
      </c>
      <c r="M5" s="47" t="s">
        <v>25</v>
      </c>
      <c r="N5" s="47" t="s">
        <v>206</v>
      </c>
      <c r="O5" s="47" t="s">
        <v>259</v>
      </c>
      <c r="P5" s="47" t="s">
        <v>91</v>
      </c>
      <c r="Q5" s="47" t="s">
        <v>92</v>
      </c>
      <c r="R5" s="47" t="s">
        <v>93</v>
      </c>
      <c r="S5" s="107" t="s">
        <v>94</v>
      </c>
      <c r="T5" s="120" t="s">
        <v>215</v>
      </c>
      <c r="U5" s="48" t="s">
        <v>52</v>
      </c>
    </row>
    <row r="6" spans="2:21" ht="12.75" thickBot="1">
      <c r="B6" s="49">
        <v>1</v>
      </c>
      <c r="C6" s="50">
        <v>2</v>
      </c>
      <c r="D6" s="51">
        <v>3</v>
      </c>
      <c r="E6" s="51">
        <v>4</v>
      </c>
      <c r="F6" s="51">
        <v>5</v>
      </c>
      <c r="G6" s="51">
        <v>6</v>
      </c>
      <c r="H6" s="51">
        <v>7</v>
      </c>
      <c r="I6" s="51">
        <v>8</v>
      </c>
      <c r="J6" s="108">
        <v>9</v>
      </c>
      <c r="K6" s="121">
        <v>10</v>
      </c>
      <c r="L6" s="52">
        <v>11</v>
      </c>
      <c r="M6" s="51">
        <v>12</v>
      </c>
      <c r="N6" s="51">
        <v>13</v>
      </c>
      <c r="O6" s="51">
        <v>14</v>
      </c>
      <c r="P6" s="51">
        <v>15</v>
      </c>
      <c r="Q6" s="51">
        <v>16</v>
      </c>
      <c r="R6" s="51">
        <v>17</v>
      </c>
      <c r="S6" s="108">
        <v>18</v>
      </c>
      <c r="T6" s="121">
        <v>19</v>
      </c>
      <c r="U6" s="52">
        <v>20</v>
      </c>
    </row>
    <row r="7" spans="2:21" ht="12.75" thickBot="1">
      <c r="B7" s="53"/>
      <c r="C7" s="54" t="s">
        <v>1</v>
      </c>
      <c r="D7" s="55">
        <f t="shared" ref="D7:U7" si="0">SUM(D8+D228+D242+D263)</f>
        <v>15441802</v>
      </c>
      <c r="E7" s="55">
        <f t="shared" si="0"/>
        <v>1992300</v>
      </c>
      <c r="F7" s="55">
        <f t="shared" si="0"/>
        <v>687772</v>
      </c>
      <c r="G7" s="55">
        <f t="shared" si="0"/>
        <v>1749032</v>
      </c>
      <c r="H7" s="55">
        <f t="shared" si="0"/>
        <v>575034</v>
      </c>
      <c r="I7" s="55">
        <f t="shared" si="0"/>
        <v>2033628</v>
      </c>
      <c r="J7" s="160">
        <f t="shared" si="0"/>
        <v>0</v>
      </c>
      <c r="K7" s="55">
        <f t="shared" si="0"/>
        <v>2701779</v>
      </c>
      <c r="L7" s="56">
        <f t="shared" si="0"/>
        <v>5702257</v>
      </c>
      <c r="M7" s="55">
        <f t="shared" si="0"/>
        <v>15441802</v>
      </c>
      <c r="N7" s="55">
        <f t="shared" si="0"/>
        <v>1992300</v>
      </c>
      <c r="O7" s="55">
        <f t="shared" si="0"/>
        <v>687772</v>
      </c>
      <c r="P7" s="55">
        <f t="shared" si="0"/>
        <v>1749032</v>
      </c>
      <c r="Q7" s="55">
        <f t="shared" si="0"/>
        <v>575034</v>
      </c>
      <c r="R7" s="55">
        <f t="shared" si="0"/>
        <v>2033628</v>
      </c>
      <c r="S7" s="55">
        <f t="shared" si="0"/>
        <v>0</v>
      </c>
      <c r="T7" s="55">
        <f t="shared" si="0"/>
        <v>2701779</v>
      </c>
      <c r="U7" s="56">
        <f t="shared" si="0"/>
        <v>5702257</v>
      </c>
    </row>
    <row r="8" spans="2:21" ht="30" customHeight="1" thickBot="1">
      <c r="B8" s="57"/>
      <c r="C8" s="58" t="s">
        <v>9</v>
      </c>
      <c r="D8" s="59">
        <f t="shared" ref="D8:U8" si="1">SUM(D9+D140+D208+D217)</f>
        <v>15097965</v>
      </c>
      <c r="E8" s="59">
        <f t="shared" si="1"/>
        <v>1992300</v>
      </c>
      <c r="F8" s="59">
        <f t="shared" si="1"/>
        <v>685572</v>
      </c>
      <c r="G8" s="59">
        <f t="shared" si="1"/>
        <v>1749032</v>
      </c>
      <c r="H8" s="59">
        <f t="shared" si="1"/>
        <v>532667</v>
      </c>
      <c r="I8" s="59">
        <f t="shared" si="1"/>
        <v>1900268</v>
      </c>
      <c r="J8" s="161">
        <f t="shared" si="1"/>
        <v>0</v>
      </c>
      <c r="K8" s="59">
        <f t="shared" si="1"/>
        <v>2629338</v>
      </c>
      <c r="L8" s="60">
        <f t="shared" si="1"/>
        <v>5608788</v>
      </c>
      <c r="M8" s="59">
        <f t="shared" si="1"/>
        <v>15097965</v>
      </c>
      <c r="N8" s="59">
        <f t="shared" si="1"/>
        <v>1992300</v>
      </c>
      <c r="O8" s="59">
        <f t="shared" si="1"/>
        <v>685572</v>
      </c>
      <c r="P8" s="59">
        <f t="shared" si="1"/>
        <v>1749032</v>
      </c>
      <c r="Q8" s="59">
        <f t="shared" si="1"/>
        <v>532667</v>
      </c>
      <c r="R8" s="59">
        <f t="shared" si="1"/>
        <v>1900268</v>
      </c>
      <c r="S8" s="59">
        <f t="shared" si="1"/>
        <v>0</v>
      </c>
      <c r="T8" s="59">
        <f t="shared" si="1"/>
        <v>2629338</v>
      </c>
      <c r="U8" s="60">
        <f t="shared" si="1"/>
        <v>5608788</v>
      </c>
    </row>
    <row r="9" spans="2:21" ht="24">
      <c r="B9" s="61" t="s">
        <v>2</v>
      </c>
      <c r="C9" s="42" t="s">
        <v>3</v>
      </c>
      <c r="D9" s="62">
        <f t="shared" ref="D9:U9" si="2">SUM(D10+D16+D20+D24+D26+D123+D132)</f>
        <v>12812772</v>
      </c>
      <c r="E9" s="62">
        <f t="shared" si="2"/>
        <v>1655037</v>
      </c>
      <c r="F9" s="62">
        <f t="shared" si="2"/>
        <v>482506</v>
      </c>
      <c r="G9" s="62">
        <f t="shared" si="2"/>
        <v>1425903</v>
      </c>
      <c r="H9" s="62">
        <f t="shared" si="2"/>
        <v>306164</v>
      </c>
      <c r="I9" s="62">
        <f t="shared" si="2"/>
        <v>1684367</v>
      </c>
      <c r="J9" s="109">
        <f t="shared" si="2"/>
        <v>0</v>
      </c>
      <c r="K9" s="109">
        <f t="shared" si="2"/>
        <v>1650755</v>
      </c>
      <c r="L9" s="63">
        <f t="shared" si="2"/>
        <v>5608040</v>
      </c>
      <c r="M9" s="62">
        <f t="shared" si="2"/>
        <v>12822772</v>
      </c>
      <c r="N9" s="62">
        <f t="shared" si="2"/>
        <v>1655037</v>
      </c>
      <c r="O9" s="62">
        <f t="shared" si="2"/>
        <v>482506</v>
      </c>
      <c r="P9" s="62">
        <f t="shared" si="2"/>
        <v>1425903</v>
      </c>
      <c r="Q9" s="62">
        <f t="shared" si="2"/>
        <v>316164</v>
      </c>
      <c r="R9" s="62">
        <f t="shared" si="2"/>
        <v>1684367</v>
      </c>
      <c r="S9" s="109">
        <f t="shared" si="2"/>
        <v>0</v>
      </c>
      <c r="T9" s="109">
        <f t="shared" si="2"/>
        <v>1650755</v>
      </c>
      <c r="U9" s="63">
        <f t="shared" si="2"/>
        <v>5608040</v>
      </c>
    </row>
    <row r="10" spans="2:21">
      <c r="B10" s="64"/>
      <c r="C10" s="3" t="s">
        <v>15</v>
      </c>
      <c r="D10" s="62">
        <f t="shared" ref="D10:L10" si="3">SUM(D11:D15)</f>
        <v>1199257</v>
      </c>
      <c r="E10" s="62">
        <f t="shared" si="3"/>
        <v>0</v>
      </c>
      <c r="F10" s="62">
        <f t="shared" si="3"/>
        <v>0</v>
      </c>
      <c r="G10" s="62">
        <f t="shared" si="3"/>
        <v>15000</v>
      </c>
      <c r="H10" s="62">
        <f t="shared" si="3"/>
        <v>0</v>
      </c>
      <c r="I10" s="62">
        <f t="shared" si="3"/>
        <v>6569</v>
      </c>
      <c r="J10" s="109">
        <f t="shared" si="3"/>
        <v>0</v>
      </c>
      <c r="K10" s="109">
        <f t="shared" si="3"/>
        <v>0</v>
      </c>
      <c r="L10" s="63">
        <f t="shared" si="3"/>
        <v>1177688</v>
      </c>
      <c r="M10" s="62">
        <f t="shared" ref="M10:U10" si="4">SUM(M11:M15)</f>
        <v>1199257</v>
      </c>
      <c r="N10" s="62">
        <f t="shared" si="4"/>
        <v>0</v>
      </c>
      <c r="O10" s="62">
        <f t="shared" si="4"/>
        <v>0</v>
      </c>
      <c r="P10" s="62">
        <f t="shared" si="4"/>
        <v>15000</v>
      </c>
      <c r="Q10" s="62">
        <f t="shared" si="4"/>
        <v>0</v>
      </c>
      <c r="R10" s="62">
        <f t="shared" si="4"/>
        <v>6569</v>
      </c>
      <c r="S10" s="109">
        <f t="shared" si="4"/>
        <v>0</v>
      </c>
      <c r="T10" s="109">
        <f t="shared" si="4"/>
        <v>0</v>
      </c>
      <c r="U10" s="63">
        <f t="shared" si="4"/>
        <v>1177688</v>
      </c>
    </row>
    <row r="11" spans="2:21" ht="18" customHeight="1">
      <c r="B11" s="64">
        <v>122</v>
      </c>
      <c r="C11" s="4" t="s">
        <v>54</v>
      </c>
      <c r="D11" s="62">
        <f>SUM(E11:L11)</f>
        <v>15000</v>
      </c>
      <c r="E11" s="65"/>
      <c r="F11" s="65"/>
      <c r="G11" s="65">
        <v>15000</v>
      </c>
      <c r="H11" s="65"/>
      <c r="I11" s="65"/>
      <c r="J11" s="110"/>
      <c r="K11" s="123"/>
      <c r="L11" s="67">
        <v>0</v>
      </c>
      <c r="M11" s="62">
        <f>SUM(N11:U11)</f>
        <v>15000</v>
      </c>
      <c r="N11" s="65"/>
      <c r="O11" s="65"/>
      <c r="P11" s="65">
        <v>15000</v>
      </c>
      <c r="Q11" s="65"/>
      <c r="R11" s="65"/>
      <c r="S11" s="110"/>
      <c r="T11" s="123"/>
      <c r="U11" s="67">
        <v>0</v>
      </c>
    </row>
    <row r="12" spans="2:21" ht="65.25" customHeight="1">
      <c r="B12" s="68">
        <v>122</v>
      </c>
      <c r="C12" s="152" t="s">
        <v>95</v>
      </c>
      <c r="D12" s="62">
        <f>SUM(E12:L12)</f>
        <v>244027</v>
      </c>
      <c r="E12" s="73"/>
      <c r="F12" s="73"/>
      <c r="G12" s="73"/>
      <c r="H12" s="73"/>
      <c r="I12" s="73">
        <v>3284</v>
      </c>
      <c r="J12" s="150" t="s">
        <v>4</v>
      </c>
      <c r="K12" s="151"/>
      <c r="L12" s="74">
        <v>240743</v>
      </c>
      <c r="M12" s="62">
        <f>SUM(N12:U12)</f>
        <v>244027</v>
      </c>
      <c r="N12" s="73"/>
      <c r="O12" s="73"/>
      <c r="P12" s="73"/>
      <c r="Q12" s="73"/>
      <c r="R12" s="73">
        <v>3284</v>
      </c>
      <c r="S12" s="150" t="s">
        <v>4</v>
      </c>
      <c r="T12" s="151"/>
      <c r="U12" s="74">
        <v>240743</v>
      </c>
    </row>
    <row r="13" spans="2:21" ht="60.75" customHeight="1">
      <c r="B13" s="68">
        <v>122</v>
      </c>
      <c r="C13" s="153" t="s">
        <v>96</v>
      </c>
      <c r="D13" s="62">
        <f>SUM(E13:L13)</f>
        <v>351386</v>
      </c>
      <c r="E13" s="73"/>
      <c r="F13" s="73"/>
      <c r="G13" s="73"/>
      <c r="H13" s="73"/>
      <c r="I13" s="73">
        <v>3285</v>
      </c>
      <c r="J13" s="150" t="s">
        <v>4</v>
      </c>
      <c r="K13" s="151"/>
      <c r="L13" s="74">
        <v>348101</v>
      </c>
      <c r="M13" s="62">
        <f>SUM(N13:U13)</f>
        <v>351386</v>
      </c>
      <c r="N13" s="73"/>
      <c r="O13" s="73"/>
      <c r="P13" s="73"/>
      <c r="Q13" s="73"/>
      <c r="R13" s="73">
        <v>3285</v>
      </c>
      <c r="S13" s="150" t="s">
        <v>4</v>
      </c>
      <c r="T13" s="151"/>
      <c r="U13" s="74">
        <v>348101</v>
      </c>
    </row>
    <row r="14" spans="2:21" ht="63.75" customHeight="1">
      <c r="B14" s="68">
        <v>122</v>
      </c>
      <c r="C14" s="153" t="s">
        <v>97</v>
      </c>
      <c r="D14" s="62">
        <f>SUM(E14:L14)</f>
        <v>240743</v>
      </c>
      <c r="E14" s="73"/>
      <c r="F14" s="73"/>
      <c r="G14" s="73"/>
      <c r="H14" s="73"/>
      <c r="I14" s="73"/>
      <c r="J14" s="150"/>
      <c r="K14" s="151"/>
      <c r="L14" s="74">
        <v>240743</v>
      </c>
      <c r="M14" s="62">
        <f>SUM(N14:U14)</f>
        <v>240743</v>
      </c>
      <c r="N14" s="73"/>
      <c r="O14" s="73"/>
      <c r="P14" s="73"/>
      <c r="Q14" s="73"/>
      <c r="R14" s="73"/>
      <c r="S14" s="150"/>
      <c r="T14" s="151"/>
      <c r="U14" s="74">
        <v>240743</v>
      </c>
    </row>
    <row r="15" spans="2:21" ht="49.5" customHeight="1">
      <c r="B15" s="64">
        <v>122</v>
      </c>
      <c r="C15" s="154" t="s">
        <v>98</v>
      </c>
      <c r="D15" s="62">
        <f>SUM(E15:L15)</f>
        <v>348101</v>
      </c>
      <c r="E15" s="73"/>
      <c r="F15" s="73"/>
      <c r="G15" s="73"/>
      <c r="H15" s="73"/>
      <c r="I15" s="73"/>
      <c r="J15" s="150"/>
      <c r="K15" s="151"/>
      <c r="L15" s="74">
        <v>348101</v>
      </c>
      <c r="M15" s="62">
        <f>SUM(N15:U15)</f>
        <v>348101</v>
      </c>
      <c r="N15" s="73"/>
      <c r="O15" s="73"/>
      <c r="P15" s="73"/>
      <c r="Q15" s="73"/>
      <c r="R15" s="73"/>
      <c r="S15" s="150"/>
      <c r="T15" s="151"/>
      <c r="U15" s="74">
        <v>348101</v>
      </c>
    </row>
    <row r="16" spans="2:21">
      <c r="B16" s="64"/>
      <c r="C16" s="3" t="s">
        <v>11</v>
      </c>
      <c r="D16" s="62">
        <f>SUM(D17:D19)</f>
        <v>0</v>
      </c>
      <c r="E16" s="62">
        <f t="shared" ref="E16:L16" si="5">SUM(E17:E19)</f>
        <v>0</v>
      </c>
      <c r="F16" s="62">
        <f t="shared" si="5"/>
        <v>0</v>
      </c>
      <c r="G16" s="62">
        <f t="shared" si="5"/>
        <v>0</v>
      </c>
      <c r="H16" s="62">
        <f t="shared" si="5"/>
        <v>0</v>
      </c>
      <c r="I16" s="62">
        <f t="shared" si="5"/>
        <v>0</v>
      </c>
      <c r="J16" s="109">
        <f t="shared" si="5"/>
        <v>0</v>
      </c>
      <c r="K16" s="109">
        <f t="shared" si="5"/>
        <v>0</v>
      </c>
      <c r="L16" s="63">
        <f t="shared" si="5"/>
        <v>0</v>
      </c>
      <c r="M16" s="62">
        <f>SUM(M17:M19)</f>
        <v>0</v>
      </c>
      <c r="N16" s="62">
        <f t="shared" ref="N16:U16" si="6">SUM(N17:N19)</f>
        <v>0</v>
      </c>
      <c r="O16" s="62">
        <f t="shared" si="6"/>
        <v>0</v>
      </c>
      <c r="P16" s="62">
        <f t="shared" si="6"/>
        <v>0</v>
      </c>
      <c r="Q16" s="62">
        <f t="shared" si="6"/>
        <v>0</v>
      </c>
      <c r="R16" s="62">
        <f t="shared" si="6"/>
        <v>0</v>
      </c>
      <c r="S16" s="109">
        <f t="shared" si="6"/>
        <v>0</v>
      </c>
      <c r="T16" s="109">
        <f t="shared" si="6"/>
        <v>0</v>
      </c>
      <c r="U16" s="63">
        <f t="shared" si="6"/>
        <v>0</v>
      </c>
    </row>
    <row r="17" spans="2:21" hidden="1">
      <c r="B17" s="68"/>
      <c r="C17" s="5"/>
      <c r="D17" s="62"/>
      <c r="E17" s="62"/>
      <c r="F17" s="65"/>
      <c r="G17" s="65"/>
      <c r="H17" s="65"/>
      <c r="I17" s="65"/>
      <c r="J17" s="110"/>
      <c r="K17" s="123"/>
      <c r="L17" s="67"/>
      <c r="M17" s="62"/>
      <c r="N17" s="62"/>
      <c r="O17" s="65"/>
      <c r="P17" s="65"/>
      <c r="Q17" s="65"/>
      <c r="R17" s="65"/>
      <c r="S17" s="110"/>
      <c r="T17" s="123"/>
      <c r="U17" s="67"/>
    </row>
    <row r="18" spans="2:21" hidden="1">
      <c r="B18" s="64"/>
      <c r="C18" s="4"/>
      <c r="D18" s="62"/>
      <c r="E18" s="62"/>
      <c r="F18" s="65"/>
      <c r="G18" s="65"/>
      <c r="H18" s="65"/>
      <c r="I18" s="65"/>
      <c r="J18" s="110"/>
      <c r="K18" s="123"/>
      <c r="L18" s="67"/>
      <c r="M18" s="62"/>
      <c r="N18" s="62"/>
      <c r="O18" s="65"/>
      <c r="P18" s="65"/>
      <c r="Q18" s="65"/>
      <c r="R18" s="65"/>
      <c r="S18" s="110"/>
      <c r="T18" s="123"/>
      <c r="U18" s="67"/>
    </row>
    <row r="19" spans="2:21">
      <c r="B19" s="64"/>
      <c r="C19" s="6"/>
      <c r="D19" s="62"/>
      <c r="E19" s="65"/>
      <c r="F19" s="65"/>
      <c r="G19" s="65"/>
      <c r="H19" s="65"/>
      <c r="I19" s="65"/>
      <c r="J19" s="110"/>
      <c r="K19" s="123"/>
      <c r="L19" s="67"/>
      <c r="M19" s="62"/>
      <c r="N19" s="65"/>
      <c r="O19" s="65"/>
      <c r="P19" s="65"/>
      <c r="Q19" s="65"/>
      <c r="R19" s="65"/>
      <c r="S19" s="110"/>
      <c r="T19" s="123"/>
      <c r="U19" s="67"/>
    </row>
    <row r="20" spans="2:21">
      <c r="B20" s="64"/>
      <c r="C20" s="3" t="s">
        <v>20</v>
      </c>
      <c r="D20" s="62">
        <f>SUM(D21:D23)</f>
        <v>90000</v>
      </c>
      <c r="E20" s="62">
        <f t="shared" ref="E20:L20" si="7">SUM(E21:E23)</f>
        <v>0</v>
      </c>
      <c r="F20" s="62">
        <f t="shared" si="7"/>
        <v>0</v>
      </c>
      <c r="G20" s="62">
        <f t="shared" si="7"/>
        <v>0</v>
      </c>
      <c r="H20" s="62">
        <f t="shared" si="7"/>
        <v>0</v>
      </c>
      <c r="I20" s="62">
        <f t="shared" si="7"/>
        <v>90000</v>
      </c>
      <c r="J20" s="109">
        <f t="shared" si="7"/>
        <v>0</v>
      </c>
      <c r="K20" s="109">
        <f t="shared" si="7"/>
        <v>0</v>
      </c>
      <c r="L20" s="63">
        <f t="shared" si="7"/>
        <v>0</v>
      </c>
      <c r="M20" s="62">
        <f>SUM(M21:M23)</f>
        <v>90000</v>
      </c>
      <c r="N20" s="62">
        <f t="shared" ref="N20:U20" si="8">SUM(N21:N23)</f>
        <v>0</v>
      </c>
      <c r="O20" s="62">
        <f t="shared" si="8"/>
        <v>0</v>
      </c>
      <c r="P20" s="62">
        <f t="shared" si="8"/>
        <v>0</v>
      </c>
      <c r="Q20" s="62">
        <f t="shared" si="8"/>
        <v>0</v>
      </c>
      <c r="R20" s="62">
        <f t="shared" si="8"/>
        <v>90000</v>
      </c>
      <c r="S20" s="109">
        <f t="shared" si="8"/>
        <v>0</v>
      </c>
      <c r="T20" s="109">
        <f t="shared" si="8"/>
        <v>0</v>
      </c>
      <c r="U20" s="63">
        <f t="shared" si="8"/>
        <v>0</v>
      </c>
    </row>
    <row r="21" spans="2:21" ht="33.75" customHeight="1">
      <c r="B21" s="68">
        <v>311</v>
      </c>
      <c r="C21" s="4" t="s">
        <v>205</v>
      </c>
      <c r="D21" s="62">
        <f>SUM(E21:L21)</f>
        <v>90000</v>
      </c>
      <c r="E21" s="65"/>
      <c r="F21" s="65"/>
      <c r="G21" s="65"/>
      <c r="H21" s="65"/>
      <c r="I21" s="65">
        <v>90000</v>
      </c>
      <c r="J21" s="110" t="s">
        <v>78</v>
      </c>
      <c r="K21" s="123"/>
      <c r="L21" s="67"/>
      <c r="M21" s="62">
        <f>SUM(N21:U21)</f>
        <v>90000</v>
      </c>
      <c r="N21" s="65"/>
      <c r="O21" s="65"/>
      <c r="P21" s="65"/>
      <c r="Q21" s="65"/>
      <c r="R21" s="65">
        <v>90000</v>
      </c>
      <c r="S21" s="110" t="s">
        <v>78</v>
      </c>
      <c r="T21" s="123"/>
      <c r="U21" s="67"/>
    </row>
    <row r="22" spans="2:21" ht="12.75" customHeight="1">
      <c r="B22" s="68"/>
      <c r="C22" s="41"/>
      <c r="D22" s="62">
        <f>SUM(E22:L22)</f>
        <v>0</v>
      </c>
      <c r="E22" s="65"/>
      <c r="F22" s="65"/>
      <c r="G22" s="65"/>
      <c r="H22" s="65"/>
      <c r="I22" s="65"/>
      <c r="J22" s="110"/>
      <c r="K22" s="123"/>
      <c r="L22" s="67"/>
      <c r="M22" s="62">
        <f>SUM(N22:U22)</f>
        <v>0</v>
      </c>
      <c r="N22" s="65"/>
      <c r="O22" s="65"/>
      <c r="P22" s="65"/>
      <c r="Q22" s="65"/>
      <c r="R22" s="65"/>
      <c r="S22" s="110"/>
      <c r="T22" s="123"/>
      <c r="U22" s="67"/>
    </row>
    <row r="23" spans="2:21">
      <c r="B23" s="68"/>
      <c r="C23" s="5"/>
      <c r="D23" s="62">
        <f>SUM(E23:L23)</f>
        <v>0</v>
      </c>
      <c r="E23" s="65"/>
      <c r="F23" s="65"/>
      <c r="G23" s="65"/>
      <c r="H23" s="65"/>
      <c r="I23" s="65"/>
      <c r="J23" s="110"/>
      <c r="K23" s="123"/>
      <c r="L23" s="67"/>
      <c r="M23" s="62">
        <f>SUM(N23:U23)</f>
        <v>0</v>
      </c>
      <c r="N23" s="65"/>
      <c r="O23" s="65"/>
      <c r="P23" s="65"/>
      <c r="Q23" s="65"/>
      <c r="R23" s="65"/>
      <c r="S23" s="110"/>
      <c r="T23" s="123"/>
      <c r="U23" s="67"/>
    </row>
    <row r="24" spans="2:21" ht="24">
      <c r="B24" s="69"/>
      <c r="C24" s="7" t="s">
        <v>31</v>
      </c>
      <c r="D24" s="62">
        <f t="shared" ref="D24:U24" si="9">SUM(D25:D25)</f>
        <v>30000</v>
      </c>
      <c r="E24" s="62">
        <f t="shared" si="9"/>
        <v>0</v>
      </c>
      <c r="F24" s="62">
        <f t="shared" si="9"/>
        <v>0</v>
      </c>
      <c r="G24" s="62">
        <f t="shared" si="9"/>
        <v>0</v>
      </c>
      <c r="H24" s="62">
        <f t="shared" si="9"/>
        <v>0</v>
      </c>
      <c r="I24" s="62">
        <f t="shared" si="9"/>
        <v>30000</v>
      </c>
      <c r="J24" s="109">
        <f t="shared" si="9"/>
        <v>0</v>
      </c>
      <c r="K24" s="109">
        <f t="shared" si="9"/>
        <v>0</v>
      </c>
      <c r="L24" s="63">
        <f t="shared" si="9"/>
        <v>0</v>
      </c>
      <c r="M24" s="62">
        <f t="shared" si="9"/>
        <v>30000</v>
      </c>
      <c r="N24" s="62">
        <f t="shared" si="9"/>
        <v>0</v>
      </c>
      <c r="O24" s="62">
        <f t="shared" si="9"/>
        <v>0</v>
      </c>
      <c r="P24" s="62">
        <f t="shared" si="9"/>
        <v>0</v>
      </c>
      <c r="Q24" s="62">
        <f t="shared" si="9"/>
        <v>0</v>
      </c>
      <c r="R24" s="62">
        <f t="shared" si="9"/>
        <v>30000</v>
      </c>
      <c r="S24" s="109">
        <f t="shared" si="9"/>
        <v>0</v>
      </c>
      <c r="T24" s="109">
        <f t="shared" si="9"/>
        <v>0</v>
      </c>
      <c r="U24" s="63">
        <f t="shared" si="9"/>
        <v>0</v>
      </c>
    </row>
    <row r="25" spans="2:21" ht="27.75" customHeight="1">
      <c r="B25" s="68">
        <v>528</v>
      </c>
      <c r="C25" s="159" t="s">
        <v>228</v>
      </c>
      <c r="D25" s="62">
        <f t="shared" ref="D25:D90" si="10">SUM(E25:L25)</f>
        <v>30000</v>
      </c>
      <c r="E25" s="65"/>
      <c r="F25" s="65"/>
      <c r="G25" s="65"/>
      <c r="H25" s="65"/>
      <c r="I25" s="65">
        <v>30000</v>
      </c>
      <c r="J25" s="107" t="s">
        <v>78</v>
      </c>
      <c r="K25" s="120"/>
      <c r="L25" s="67"/>
      <c r="M25" s="62">
        <f t="shared" ref="M25:M90" si="11">SUM(N25:U25)</f>
        <v>30000</v>
      </c>
      <c r="N25" s="65"/>
      <c r="O25" s="65"/>
      <c r="P25" s="65"/>
      <c r="Q25" s="65"/>
      <c r="R25" s="65">
        <v>30000</v>
      </c>
      <c r="S25" s="107" t="s">
        <v>78</v>
      </c>
      <c r="T25" s="120"/>
      <c r="U25" s="67"/>
    </row>
    <row r="26" spans="2:21" ht="46.5" customHeight="1">
      <c r="B26" s="64"/>
      <c r="C26" s="3" t="s">
        <v>12</v>
      </c>
      <c r="D26" s="62">
        <f t="shared" ref="D26:U26" si="12">SUM(D27:D122)</f>
        <v>9136543</v>
      </c>
      <c r="E26" s="62">
        <f t="shared" si="12"/>
        <v>1333635</v>
      </c>
      <c r="F26" s="62">
        <f t="shared" si="12"/>
        <v>472322</v>
      </c>
      <c r="G26" s="62">
        <f t="shared" si="12"/>
        <v>1319640</v>
      </c>
      <c r="H26" s="62">
        <f t="shared" si="12"/>
        <v>295552</v>
      </c>
      <c r="I26" s="62">
        <f t="shared" si="12"/>
        <v>1513544</v>
      </c>
      <c r="J26" s="109">
        <f t="shared" si="12"/>
        <v>0</v>
      </c>
      <c r="K26" s="109">
        <f t="shared" si="12"/>
        <v>1650755</v>
      </c>
      <c r="L26" s="63">
        <f t="shared" si="12"/>
        <v>2551095</v>
      </c>
      <c r="M26" s="62">
        <f t="shared" si="12"/>
        <v>9146543</v>
      </c>
      <c r="N26" s="62">
        <f t="shared" si="12"/>
        <v>1333635</v>
      </c>
      <c r="O26" s="62">
        <f t="shared" si="12"/>
        <v>472322</v>
      </c>
      <c r="P26" s="62">
        <f t="shared" si="12"/>
        <v>1319640</v>
      </c>
      <c r="Q26" s="62">
        <f t="shared" si="12"/>
        <v>305552</v>
      </c>
      <c r="R26" s="62">
        <f t="shared" si="12"/>
        <v>1513544</v>
      </c>
      <c r="S26" s="109">
        <f t="shared" si="12"/>
        <v>0</v>
      </c>
      <c r="T26" s="109">
        <f t="shared" si="12"/>
        <v>1650755</v>
      </c>
      <c r="U26" s="63">
        <f t="shared" si="12"/>
        <v>2551095</v>
      </c>
    </row>
    <row r="27" spans="2:21" ht="50.25" customHeight="1">
      <c r="B27" s="68">
        <v>606</v>
      </c>
      <c r="C27" s="145" t="s">
        <v>99</v>
      </c>
      <c r="D27" s="62">
        <f t="shared" si="10"/>
        <v>975759</v>
      </c>
      <c r="E27" s="146">
        <v>13937</v>
      </c>
      <c r="F27" s="146"/>
      <c r="G27" s="146">
        <v>3238</v>
      </c>
      <c r="H27" s="146"/>
      <c r="I27" s="146"/>
      <c r="J27" s="147"/>
      <c r="K27" s="148"/>
      <c r="L27" s="149">
        <v>958584</v>
      </c>
      <c r="M27" s="62">
        <f t="shared" si="11"/>
        <v>975759</v>
      </c>
      <c r="N27" s="146">
        <v>13937</v>
      </c>
      <c r="O27" s="146"/>
      <c r="P27" s="146">
        <v>3238</v>
      </c>
      <c r="Q27" s="146"/>
      <c r="R27" s="146"/>
      <c r="S27" s="147"/>
      <c r="T27" s="148"/>
      <c r="U27" s="149">
        <v>958584</v>
      </c>
    </row>
    <row r="28" spans="2:21" ht="22.5" customHeight="1">
      <c r="B28" s="68">
        <v>606</v>
      </c>
      <c r="C28" s="145" t="s">
        <v>100</v>
      </c>
      <c r="D28" s="62">
        <f t="shared" si="10"/>
        <v>1346182</v>
      </c>
      <c r="E28" s="146">
        <v>63821</v>
      </c>
      <c r="F28" s="146"/>
      <c r="G28" s="146"/>
      <c r="H28" s="146"/>
      <c r="I28" s="146"/>
      <c r="J28" s="147"/>
      <c r="K28" s="148"/>
      <c r="L28" s="149">
        <v>1282361</v>
      </c>
      <c r="M28" s="62">
        <f t="shared" si="11"/>
        <v>1346182</v>
      </c>
      <c r="N28" s="146">
        <v>63821</v>
      </c>
      <c r="O28" s="146"/>
      <c r="P28" s="146"/>
      <c r="Q28" s="146"/>
      <c r="R28" s="146"/>
      <c r="S28" s="147"/>
      <c r="T28" s="148"/>
      <c r="U28" s="149">
        <v>1282361</v>
      </c>
    </row>
    <row r="29" spans="2:21" ht="60" customHeight="1">
      <c r="B29" s="68">
        <v>619</v>
      </c>
      <c r="C29" s="145" t="s">
        <v>101</v>
      </c>
      <c r="D29" s="62">
        <f t="shared" si="10"/>
        <v>506331</v>
      </c>
      <c r="E29" s="146">
        <v>196181</v>
      </c>
      <c r="F29" s="146"/>
      <c r="G29" s="146"/>
      <c r="H29" s="146"/>
      <c r="I29" s="146"/>
      <c r="J29" s="147"/>
      <c r="K29" s="148"/>
      <c r="L29" s="149">
        <v>310150</v>
      </c>
      <c r="M29" s="62">
        <f t="shared" si="11"/>
        <v>506331</v>
      </c>
      <c r="N29" s="146">
        <v>196181</v>
      </c>
      <c r="O29" s="146"/>
      <c r="P29" s="146"/>
      <c r="Q29" s="146"/>
      <c r="R29" s="146"/>
      <c r="S29" s="147"/>
      <c r="T29" s="148"/>
      <c r="U29" s="149">
        <v>310150</v>
      </c>
    </row>
    <row r="30" spans="2:21" ht="24">
      <c r="B30" s="68">
        <v>619</v>
      </c>
      <c r="C30" s="5" t="s">
        <v>55</v>
      </c>
      <c r="D30" s="62">
        <f t="shared" si="10"/>
        <v>20000</v>
      </c>
      <c r="E30" s="65"/>
      <c r="F30" s="65"/>
      <c r="G30" s="65">
        <v>20000</v>
      </c>
      <c r="H30" s="65"/>
      <c r="I30" s="65"/>
      <c r="J30" s="110"/>
      <c r="K30" s="123"/>
      <c r="L30" s="67"/>
      <c r="M30" s="62">
        <f t="shared" si="11"/>
        <v>20000</v>
      </c>
      <c r="N30" s="65"/>
      <c r="O30" s="65"/>
      <c r="P30" s="65">
        <v>20000</v>
      </c>
      <c r="Q30" s="65"/>
      <c r="R30" s="65"/>
      <c r="S30" s="110"/>
      <c r="T30" s="123"/>
      <c r="U30" s="67"/>
    </row>
    <row r="31" spans="2:21" ht="24">
      <c r="B31" s="68">
        <v>606</v>
      </c>
      <c r="C31" s="5" t="s">
        <v>56</v>
      </c>
      <c r="D31" s="62">
        <f t="shared" si="10"/>
        <v>25000</v>
      </c>
      <c r="E31" s="65"/>
      <c r="F31" s="65"/>
      <c r="G31" s="65">
        <v>25000</v>
      </c>
      <c r="H31" s="65"/>
      <c r="I31" s="65"/>
      <c r="J31" s="110"/>
      <c r="K31" s="123"/>
      <c r="L31" s="67"/>
      <c r="M31" s="62">
        <f t="shared" si="11"/>
        <v>25000</v>
      </c>
      <c r="N31" s="65"/>
      <c r="O31" s="65"/>
      <c r="P31" s="65">
        <v>25000</v>
      </c>
      <c r="Q31" s="65"/>
      <c r="R31" s="65"/>
      <c r="S31" s="110"/>
      <c r="T31" s="123"/>
      <c r="U31" s="67"/>
    </row>
    <row r="32" spans="2:21" ht="27.75" customHeight="1">
      <c r="B32" s="68">
        <v>606</v>
      </c>
      <c r="C32" s="6" t="s">
        <v>102</v>
      </c>
      <c r="D32" s="62">
        <f t="shared" si="10"/>
        <v>35413</v>
      </c>
      <c r="E32" s="65"/>
      <c r="F32" s="65"/>
      <c r="G32" s="65">
        <v>35413</v>
      </c>
      <c r="H32" s="65"/>
      <c r="I32" s="65"/>
      <c r="J32" s="110"/>
      <c r="K32" s="123"/>
      <c r="L32" s="67"/>
      <c r="M32" s="62">
        <f t="shared" si="11"/>
        <v>35413</v>
      </c>
      <c r="N32" s="65"/>
      <c r="O32" s="65"/>
      <c r="P32" s="65">
        <v>35413</v>
      </c>
      <c r="Q32" s="65"/>
      <c r="R32" s="65"/>
      <c r="S32" s="110"/>
      <c r="T32" s="123"/>
      <c r="U32" s="67"/>
    </row>
    <row r="33" spans="2:22" ht="27.75" customHeight="1">
      <c r="B33" s="64">
        <v>606</v>
      </c>
      <c r="C33" s="9" t="s">
        <v>35</v>
      </c>
      <c r="D33" s="62">
        <f t="shared" si="10"/>
        <v>3019</v>
      </c>
      <c r="E33" s="65"/>
      <c r="F33" s="65"/>
      <c r="G33" s="65">
        <v>3019</v>
      </c>
      <c r="H33" s="65"/>
      <c r="I33" s="65"/>
      <c r="J33" s="110"/>
      <c r="K33" s="123"/>
      <c r="L33" s="67"/>
      <c r="M33" s="62">
        <f t="shared" si="11"/>
        <v>3019</v>
      </c>
      <c r="N33" s="65"/>
      <c r="O33" s="65"/>
      <c r="P33" s="65">
        <v>3019</v>
      </c>
      <c r="Q33" s="65"/>
      <c r="R33" s="65"/>
      <c r="S33" s="110"/>
      <c r="T33" s="123"/>
      <c r="U33" s="67"/>
    </row>
    <row r="34" spans="2:22" ht="27" customHeight="1">
      <c r="B34" s="64">
        <v>606</v>
      </c>
      <c r="C34" s="9" t="s">
        <v>36</v>
      </c>
      <c r="D34" s="62">
        <f t="shared" si="10"/>
        <v>46203</v>
      </c>
      <c r="E34" s="65"/>
      <c r="F34" s="65"/>
      <c r="G34" s="65">
        <v>46203</v>
      </c>
      <c r="H34" s="65"/>
      <c r="I34" s="65"/>
      <c r="J34" s="110"/>
      <c r="K34" s="123"/>
      <c r="L34" s="67"/>
      <c r="M34" s="62">
        <f t="shared" si="11"/>
        <v>46203</v>
      </c>
      <c r="N34" s="65"/>
      <c r="O34" s="65"/>
      <c r="P34" s="65">
        <v>46203</v>
      </c>
      <c r="Q34" s="65"/>
      <c r="R34" s="65"/>
      <c r="S34" s="110"/>
      <c r="T34" s="123"/>
      <c r="U34" s="67"/>
    </row>
    <row r="35" spans="2:22" ht="24">
      <c r="B35" s="64">
        <v>606</v>
      </c>
      <c r="C35" s="9" t="s">
        <v>37</v>
      </c>
      <c r="D35" s="62">
        <f t="shared" si="10"/>
        <v>83252</v>
      </c>
      <c r="E35" s="65"/>
      <c r="F35" s="65"/>
      <c r="G35" s="65">
        <v>83252</v>
      </c>
      <c r="H35" s="65"/>
      <c r="I35" s="65"/>
      <c r="J35" s="110"/>
      <c r="K35" s="123"/>
      <c r="L35" s="67"/>
      <c r="M35" s="62">
        <f t="shared" si="11"/>
        <v>83252</v>
      </c>
      <c r="N35" s="65"/>
      <c r="O35" s="65"/>
      <c r="P35" s="65">
        <v>83252</v>
      </c>
      <c r="Q35" s="65"/>
      <c r="R35" s="65"/>
      <c r="S35" s="110"/>
      <c r="T35" s="123"/>
      <c r="U35" s="67"/>
    </row>
    <row r="36" spans="2:22" ht="24">
      <c r="B36" s="64">
        <v>606</v>
      </c>
      <c r="C36" s="9" t="s">
        <v>38</v>
      </c>
      <c r="D36" s="62">
        <f t="shared" si="10"/>
        <v>8086</v>
      </c>
      <c r="E36" s="65"/>
      <c r="F36" s="65"/>
      <c r="G36" s="65">
        <v>8086</v>
      </c>
      <c r="H36" s="65"/>
      <c r="I36" s="65"/>
      <c r="J36" s="110"/>
      <c r="K36" s="123"/>
      <c r="L36" s="67"/>
      <c r="M36" s="62">
        <f t="shared" si="11"/>
        <v>8086</v>
      </c>
      <c r="N36" s="65"/>
      <c r="O36" s="65"/>
      <c r="P36" s="65">
        <v>8086</v>
      </c>
      <c r="Q36" s="65"/>
      <c r="R36" s="65"/>
      <c r="S36" s="110"/>
      <c r="T36" s="123"/>
      <c r="U36" s="67"/>
    </row>
    <row r="37" spans="2:22" s="45" customFormat="1" ht="18.75" customHeight="1">
      <c r="B37" s="68">
        <v>606</v>
      </c>
      <c r="C37" s="9" t="s">
        <v>57</v>
      </c>
      <c r="D37" s="62">
        <f t="shared" si="10"/>
        <v>28000</v>
      </c>
      <c r="E37" s="65"/>
      <c r="F37" s="65"/>
      <c r="G37" s="65">
        <v>28000</v>
      </c>
      <c r="H37" s="65"/>
      <c r="I37" s="65"/>
      <c r="J37" s="110"/>
      <c r="K37" s="123"/>
      <c r="L37" s="67"/>
      <c r="M37" s="62">
        <f t="shared" si="11"/>
        <v>28000</v>
      </c>
      <c r="N37" s="65"/>
      <c r="O37" s="65"/>
      <c r="P37" s="65">
        <v>28000</v>
      </c>
      <c r="Q37" s="65"/>
      <c r="R37" s="65"/>
      <c r="S37" s="110"/>
      <c r="T37" s="123"/>
      <c r="U37" s="67"/>
      <c r="V37" s="43"/>
    </row>
    <row r="38" spans="2:22" ht="24">
      <c r="B38" s="64">
        <v>606</v>
      </c>
      <c r="C38" s="6" t="s">
        <v>39</v>
      </c>
      <c r="D38" s="62">
        <f t="shared" si="10"/>
        <v>338060</v>
      </c>
      <c r="E38" s="65"/>
      <c r="F38" s="65"/>
      <c r="G38" s="65">
        <v>338060</v>
      </c>
      <c r="H38" s="65"/>
      <c r="I38" s="65"/>
      <c r="J38" s="110"/>
      <c r="K38" s="123"/>
      <c r="L38" s="67"/>
      <c r="M38" s="62">
        <f t="shared" si="11"/>
        <v>338060</v>
      </c>
      <c r="N38" s="65"/>
      <c r="O38" s="65"/>
      <c r="P38" s="65">
        <v>338060</v>
      </c>
      <c r="Q38" s="65"/>
      <c r="R38" s="65"/>
      <c r="S38" s="110"/>
      <c r="T38" s="123"/>
      <c r="U38" s="67"/>
    </row>
    <row r="39" spans="2:22" ht="24.75" customHeight="1">
      <c r="B39" s="64">
        <v>606</v>
      </c>
      <c r="C39" s="6" t="s">
        <v>40</v>
      </c>
      <c r="D39" s="62">
        <f t="shared" si="10"/>
        <v>26657</v>
      </c>
      <c r="E39" s="65"/>
      <c r="F39" s="65"/>
      <c r="G39" s="65"/>
      <c r="H39" s="65">
        <v>26657</v>
      </c>
      <c r="I39" s="65"/>
      <c r="J39" s="110"/>
      <c r="K39" s="123"/>
      <c r="L39" s="67"/>
      <c r="M39" s="62">
        <f t="shared" si="11"/>
        <v>26657</v>
      </c>
      <c r="N39" s="65"/>
      <c r="O39" s="65"/>
      <c r="P39" s="65"/>
      <c r="Q39" s="65">
        <v>26657</v>
      </c>
      <c r="R39" s="65"/>
      <c r="S39" s="110"/>
      <c r="T39" s="123"/>
      <c r="U39" s="67"/>
    </row>
    <row r="40" spans="2:22" ht="26.25" customHeight="1">
      <c r="B40" s="64">
        <v>606</v>
      </c>
      <c r="C40" s="6" t="s">
        <v>41</v>
      </c>
      <c r="D40" s="62">
        <f t="shared" si="10"/>
        <v>60059</v>
      </c>
      <c r="E40" s="65"/>
      <c r="F40" s="65"/>
      <c r="G40" s="65"/>
      <c r="H40" s="65">
        <v>60059</v>
      </c>
      <c r="I40" s="65"/>
      <c r="J40" s="110"/>
      <c r="K40" s="123"/>
      <c r="L40" s="67"/>
      <c r="M40" s="62">
        <f t="shared" si="11"/>
        <v>60059</v>
      </c>
      <c r="N40" s="65"/>
      <c r="O40" s="65"/>
      <c r="P40" s="65"/>
      <c r="Q40" s="65">
        <v>60059</v>
      </c>
      <c r="R40" s="65"/>
      <c r="S40" s="110"/>
      <c r="T40" s="123"/>
      <c r="U40" s="67"/>
    </row>
    <row r="41" spans="2:22" ht="35.25" customHeight="1">
      <c r="B41" s="64">
        <v>606</v>
      </c>
      <c r="C41" s="6" t="s">
        <v>42</v>
      </c>
      <c r="D41" s="62">
        <f t="shared" si="10"/>
        <v>17920</v>
      </c>
      <c r="E41" s="65"/>
      <c r="F41" s="65"/>
      <c r="G41" s="65">
        <v>17920</v>
      </c>
      <c r="H41" s="65"/>
      <c r="I41" s="65"/>
      <c r="J41" s="110"/>
      <c r="K41" s="123"/>
      <c r="L41" s="67"/>
      <c r="M41" s="62">
        <f t="shared" si="11"/>
        <v>17920</v>
      </c>
      <c r="N41" s="65"/>
      <c r="O41" s="65"/>
      <c r="P41" s="65">
        <v>17920</v>
      </c>
      <c r="Q41" s="65"/>
      <c r="R41" s="65"/>
      <c r="S41" s="110"/>
      <c r="T41" s="123"/>
      <c r="U41" s="67"/>
    </row>
    <row r="42" spans="2:22">
      <c r="B42" s="64">
        <v>606</v>
      </c>
      <c r="C42" s="6" t="s">
        <v>33</v>
      </c>
      <c r="D42" s="62">
        <f t="shared" si="10"/>
        <v>12912</v>
      </c>
      <c r="E42" s="65"/>
      <c r="F42" s="65"/>
      <c r="G42" s="65">
        <v>12912</v>
      </c>
      <c r="H42" s="65"/>
      <c r="I42" s="65"/>
      <c r="J42" s="110"/>
      <c r="K42" s="123"/>
      <c r="L42" s="67"/>
      <c r="M42" s="62">
        <f t="shared" si="11"/>
        <v>12912</v>
      </c>
      <c r="N42" s="65"/>
      <c r="O42" s="65"/>
      <c r="P42" s="65">
        <v>12912</v>
      </c>
      <c r="Q42" s="65"/>
      <c r="R42" s="65"/>
      <c r="S42" s="110"/>
      <c r="T42" s="123"/>
      <c r="U42" s="67"/>
    </row>
    <row r="43" spans="2:22" ht="29.25" customHeight="1">
      <c r="B43" s="68">
        <v>606</v>
      </c>
      <c r="C43" s="6" t="s">
        <v>103</v>
      </c>
      <c r="D43" s="62">
        <f t="shared" si="10"/>
        <v>18195</v>
      </c>
      <c r="E43" s="65"/>
      <c r="F43" s="65"/>
      <c r="G43" s="65">
        <v>18195</v>
      </c>
      <c r="H43" s="65"/>
      <c r="I43" s="65"/>
      <c r="J43" s="110"/>
      <c r="K43" s="123"/>
      <c r="L43" s="67"/>
      <c r="M43" s="62">
        <f t="shared" si="11"/>
        <v>18195</v>
      </c>
      <c r="N43" s="65"/>
      <c r="O43" s="65"/>
      <c r="P43" s="65">
        <v>18195</v>
      </c>
      <c r="Q43" s="65"/>
      <c r="R43" s="65"/>
      <c r="S43" s="110"/>
      <c r="T43" s="123"/>
      <c r="U43" s="67"/>
    </row>
    <row r="44" spans="2:22" ht="24">
      <c r="B44" s="64">
        <v>606</v>
      </c>
      <c r="C44" s="6" t="s">
        <v>26</v>
      </c>
      <c r="D44" s="62">
        <f t="shared" si="10"/>
        <v>3346</v>
      </c>
      <c r="E44" s="65"/>
      <c r="F44" s="65"/>
      <c r="G44" s="65">
        <v>3346</v>
      </c>
      <c r="H44" s="65"/>
      <c r="I44" s="65"/>
      <c r="J44" s="110"/>
      <c r="K44" s="123"/>
      <c r="L44" s="67"/>
      <c r="M44" s="62">
        <f t="shared" si="11"/>
        <v>3346</v>
      </c>
      <c r="N44" s="65"/>
      <c r="O44" s="65"/>
      <c r="P44" s="65">
        <v>3346</v>
      </c>
      <c r="Q44" s="65"/>
      <c r="R44" s="65"/>
      <c r="S44" s="110"/>
      <c r="T44" s="123"/>
      <c r="U44" s="67"/>
    </row>
    <row r="45" spans="2:22" ht="24">
      <c r="B45" s="64">
        <v>606</v>
      </c>
      <c r="C45" s="6" t="s">
        <v>27</v>
      </c>
      <c r="D45" s="62">
        <f t="shared" si="10"/>
        <v>7617</v>
      </c>
      <c r="E45" s="65"/>
      <c r="F45" s="65"/>
      <c r="G45" s="65">
        <v>7617</v>
      </c>
      <c r="H45" s="65"/>
      <c r="I45" s="65"/>
      <c r="J45" s="110"/>
      <c r="K45" s="123"/>
      <c r="L45" s="67"/>
      <c r="M45" s="62">
        <f t="shared" si="11"/>
        <v>7617</v>
      </c>
      <c r="N45" s="65"/>
      <c r="O45" s="65"/>
      <c r="P45" s="65">
        <v>7617</v>
      </c>
      <c r="Q45" s="65"/>
      <c r="R45" s="65"/>
      <c r="S45" s="110"/>
      <c r="T45" s="123"/>
      <c r="U45" s="67"/>
    </row>
    <row r="46" spans="2:22" ht="24">
      <c r="B46" s="68">
        <v>606</v>
      </c>
      <c r="C46" s="9" t="s">
        <v>104</v>
      </c>
      <c r="D46" s="62">
        <f t="shared" si="10"/>
        <v>6039</v>
      </c>
      <c r="E46" s="65"/>
      <c r="F46" s="65"/>
      <c r="G46" s="65">
        <v>6039</v>
      </c>
      <c r="H46" s="65"/>
      <c r="I46" s="65"/>
      <c r="J46" s="110"/>
      <c r="K46" s="123"/>
      <c r="L46" s="67"/>
      <c r="M46" s="62">
        <f t="shared" si="11"/>
        <v>6039</v>
      </c>
      <c r="N46" s="65"/>
      <c r="O46" s="65"/>
      <c r="P46" s="65">
        <v>6039</v>
      </c>
      <c r="Q46" s="65"/>
      <c r="R46" s="65"/>
      <c r="S46" s="110"/>
      <c r="T46" s="123"/>
      <c r="U46" s="67"/>
    </row>
    <row r="47" spans="2:22" ht="24">
      <c r="B47" s="68">
        <v>606</v>
      </c>
      <c r="C47" s="6" t="s">
        <v>28</v>
      </c>
      <c r="D47" s="62">
        <f t="shared" si="10"/>
        <v>18602</v>
      </c>
      <c r="E47" s="65"/>
      <c r="F47" s="65"/>
      <c r="G47" s="65">
        <v>18602</v>
      </c>
      <c r="H47" s="65"/>
      <c r="I47" s="65"/>
      <c r="J47" s="110"/>
      <c r="K47" s="123"/>
      <c r="L47" s="67"/>
      <c r="M47" s="62">
        <f t="shared" si="11"/>
        <v>18602</v>
      </c>
      <c r="N47" s="65"/>
      <c r="O47" s="65"/>
      <c r="P47" s="65">
        <v>18602</v>
      </c>
      <c r="Q47" s="65"/>
      <c r="R47" s="65"/>
      <c r="S47" s="110"/>
      <c r="T47" s="123"/>
      <c r="U47" s="67"/>
    </row>
    <row r="48" spans="2:22" s="45" customFormat="1" ht="24">
      <c r="B48" s="68">
        <v>606</v>
      </c>
      <c r="C48" s="9" t="s">
        <v>34</v>
      </c>
      <c r="D48" s="62">
        <f t="shared" si="10"/>
        <v>15063</v>
      </c>
      <c r="E48" s="65"/>
      <c r="F48" s="65"/>
      <c r="G48" s="65">
        <v>15063</v>
      </c>
      <c r="H48" s="65"/>
      <c r="I48" s="65"/>
      <c r="J48" s="110"/>
      <c r="K48" s="123"/>
      <c r="L48" s="67"/>
      <c r="M48" s="62">
        <f t="shared" si="11"/>
        <v>15063</v>
      </c>
      <c r="N48" s="65"/>
      <c r="O48" s="65"/>
      <c r="P48" s="65">
        <v>15063</v>
      </c>
      <c r="Q48" s="65"/>
      <c r="R48" s="65"/>
      <c r="S48" s="110"/>
      <c r="T48" s="123"/>
      <c r="U48" s="67"/>
      <c r="V48" s="43"/>
    </row>
    <row r="49" spans="2:22" s="45" customFormat="1" ht="25.5" customHeight="1">
      <c r="B49" s="68">
        <v>606</v>
      </c>
      <c r="C49" s="9" t="s">
        <v>105</v>
      </c>
      <c r="D49" s="62">
        <f t="shared" si="10"/>
        <v>12844</v>
      </c>
      <c r="E49" s="65"/>
      <c r="F49" s="65">
        <v>12844</v>
      </c>
      <c r="G49" s="65"/>
      <c r="H49" s="65"/>
      <c r="I49" s="65"/>
      <c r="J49" s="110"/>
      <c r="K49" s="123"/>
      <c r="L49" s="67"/>
      <c r="M49" s="62">
        <f t="shared" si="11"/>
        <v>12844</v>
      </c>
      <c r="N49" s="65"/>
      <c r="O49" s="65">
        <v>12844</v>
      </c>
      <c r="P49" s="65"/>
      <c r="Q49" s="65"/>
      <c r="R49" s="65"/>
      <c r="S49" s="110"/>
      <c r="T49" s="123"/>
      <c r="U49" s="67"/>
      <c r="V49" s="43"/>
    </row>
    <row r="50" spans="2:22" s="45" customFormat="1" ht="24">
      <c r="B50" s="68">
        <v>606</v>
      </c>
      <c r="C50" s="9" t="s">
        <v>106</v>
      </c>
      <c r="D50" s="62">
        <f t="shared" si="10"/>
        <v>15572</v>
      </c>
      <c r="E50" s="65"/>
      <c r="F50" s="65">
        <v>15572</v>
      </c>
      <c r="G50" s="65"/>
      <c r="H50" s="65"/>
      <c r="I50" s="65"/>
      <c r="J50" s="110"/>
      <c r="K50" s="123"/>
      <c r="L50" s="67"/>
      <c r="M50" s="62">
        <f t="shared" si="11"/>
        <v>15572</v>
      </c>
      <c r="N50" s="65"/>
      <c r="O50" s="65">
        <v>15572</v>
      </c>
      <c r="P50" s="65"/>
      <c r="Q50" s="65"/>
      <c r="R50" s="65"/>
      <c r="S50" s="110"/>
      <c r="T50" s="123"/>
      <c r="U50" s="67"/>
      <c r="V50" s="43"/>
    </row>
    <row r="51" spans="2:22" s="45" customFormat="1" ht="36">
      <c r="B51" s="68">
        <v>606</v>
      </c>
      <c r="C51" s="9" t="s">
        <v>107</v>
      </c>
      <c r="D51" s="62">
        <f t="shared" si="10"/>
        <v>21701</v>
      </c>
      <c r="E51" s="65"/>
      <c r="F51" s="65"/>
      <c r="G51" s="65"/>
      <c r="H51" s="65">
        <v>21701</v>
      </c>
      <c r="I51" s="65"/>
      <c r="J51" s="110"/>
      <c r="K51" s="123"/>
      <c r="L51" s="67"/>
      <c r="M51" s="62">
        <f t="shared" si="11"/>
        <v>21701</v>
      </c>
      <c r="N51" s="65"/>
      <c r="O51" s="65"/>
      <c r="P51" s="65"/>
      <c r="Q51" s="65">
        <v>21701</v>
      </c>
      <c r="R51" s="65"/>
      <c r="S51" s="110"/>
      <c r="T51" s="123"/>
      <c r="U51" s="67"/>
      <c r="V51" s="43"/>
    </row>
    <row r="52" spans="2:22" s="45" customFormat="1" ht="27" customHeight="1">
      <c r="B52" s="68">
        <v>606</v>
      </c>
      <c r="C52" s="9" t="s">
        <v>108</v>
      </c>
      <c r="D52" s="62">
        <f t="shared" si="10"/>
        <v>22650</v>
      </c>
      <c r="E52" s="65"/>
      <c r="F52" s="65"/>
      <c r="G52" s="65"/>
      <c r="H52" s="65">
        <v>22650</v>
      </c>
      <c r="I52" s="65"/>
      <c r="J52" s="110"/>
      <c r="K52" s="123"/>
      <c r="L52" s="67"/>
      <c r="M52" s="62">
        <f t="shared" si="11"/>
        <v>22650</v>
      </c>
      <c r="N52" s="65"/>
      <c r="O52" s="65"/>
      <c r="P52" s="65"/>
      <c r="Q52" s="65">
        <v>22650</v>
      </c>
      <c r="R52" s="65"/>
      <c r="S52" s="110"/>
      <c r="T52" s="123"/>
      <c r="U52" s="67"/>
      <c r="V52" s="43"/>
    </row>
    <row r="53" spans="2:22" s="45" customFormat="1" ht="24">
      <c r="B53" s="68">
        <v>606</v>
      </c>
      <c r="C53" s="9" t="s">
        <v>109</v>
      </c>
      <c r="D53" s="62">
        <f t="shared" si="10"/>
        <v>9902</v>
      </c>
      <c r="E53" s="65"/>
      <c r="F53" s="65"/>
      <c r="G53" s="65"/>
      <c r="H53" s="65">
        <v>9902</v>
      </c>
      <c r="I53" s="65"/>
      <c r="J53" s="110"/>
      <c r="K53" s="123"/>
      <c r="L53" s="67"/>
      <c r="M53" s="62">
        <f t="shared" si="11"/>
        <v>9902</v>
      </c>
      <c r="N53" s="65"/>
      <c r="O53" s="65"/>
      <c r="P53" s="65"/>
      <c r="Q53" s="65">
        <v>9902</v>
      </c>
      <c r="R53" s="65"/>
      <c r="S53" s="110"/>
      <c r="T53" s="123"/>
      <c r="U53" s="67"/>
      <c r="V53" s="43"/>
    </row>
    <row r="54" spans="2:22" s="45" customFormat="1" ht="27" customHeight="1">
      <c r="B54" s="68">
        <v>606</v>
      </c>
      <c r="C54" s="9" t="s">
        <v>110</v>
      </c>
      <c r="D54" s="62">
        <f t="shared" si="10"/>
        <v>23220</v>
      </c>
      <c r="E54" s="65"/>
      <c r="F54" s="65"/>
      <c r="G54" s="65"/>
      <c r="H54" s="65">
        <v>23220</v>
      </c>
      <c r="I54" s="65"/>
      <c r="J54" s="110"/>
      <c r="K54" s="123"/>
      <c r="L54" s="67"/>
      <c r="M54" s="62">
        <f t="shared" si="11"/>
        <v>23220</v>
      </c>
      <c r="N54" s="65"/>
      <c r="O54" s="65"/>
      <c r="P54" s="65"/>
      <c r="Q54" s="65">
        <v>23220</v>
      </c>
      <c r="R54" s="65"/>
      <c r="S54" s="110"/>
      <c r="T54" s="123"/>
      <c r="U54" s="67"/>
      <c r="V54" s="43"/>
    </row>
    <row r="55" spans="2:22" s="45" customFormat="1" ht="24">
      <c r="B55" s="68">
        <v>606</v>
      </c>
      <c r="C55" s="9" t="s">
        <v>111</v>
      </c>
      <c r="D55" s="62">
        <f t="shared" si="10"/>
        <v>20676</v>
      </c>
      <c r="E55" s="65"/>
      <c r="F55" s="65"/>
      <c r="G55" s="65"/>
      <c r="H55" s="65">
        <v>20676</v>
      </c>
      <c r="I55" s="65"/>
      <c r="J55" s="110"/>
      <c r="K55" s="123"/>
      <c r="L55" s="67"/>
      <c r="M55" s="62">
        <f t="shared" si="11"/>
        <v>20676</v>
      </c>
      <c r="N55" s="65"/>
      <c r="O55" s="65"/>
      <c r="P55" s="65"/>
      <c r="Q55" s="65">
        <v>20676</v>
      </c>
      <c r="R55" s="65"/>
      <c r="S55" s="110"/>
      <c r="T55" s="123"/>
      <c r="U55" s="67"/>
      <c r="V55" s="43"/>
    </row>
    <row r="56" spans="2:22" s="45" customFormat="1" ht="24">
      <c r="B56" s="68">
        <v>606</v>
      </c>
      <c r="C56" s="9" t="s">
        <v>112</v>
      </c>
      <c r="D56" s="62">
        <f t="shared" si="10"/>
        <v>7934</v>
      </c>
      <c r="E56" s="65"/>
      <c r="F56" s="65"/>
      <c r="G56" s="65">
        <v>7934</v>
      </c>
      <c r="H56" s="65"/>
      <c r="I56" s="65"/>
      <c r="J56" s="110"/>
      <c r="K56" s="123"/>
      <c r="L56" s="67"/>
      <c r="M56" s="62">
        <f t="shared" si="11"/>
        <v>7934</v>
      </c>
      <c r="N56" s="65"/>
      <c r="O56" s="65"/>
      <c r="P56" s="65">
        <v>7934</v>
      </c>
      <c r="Q56" s="65"/>
      <c r="R56" s="65"/>
      <c r="S56" s="110"/>
      <c r="T56" s="123"/>
      <c r="U56" s="67"/>
      <c r="V56" s="43"/>
    </row>
    <row r="57" spans="2:22" s="45" customFormat="1" ht="24">
      <c r="B57" s="68">
        <v>606</v>
      </c>
      <c r="C57" s="9" t="s">
        <v>113</v>
      </c>
      <c r="D57" s="62">
        <f t="shared" si="10"/>
        <v>4970</v>
      </c>
      <c r="E57" s="65"/>
      <c r="F57" s="65"/>
      <c r="G57" s="65"/>
      <c r="H57" s="65">
        <v>4970</v>
      </c>
      <c r="I57" s="65"/>
      <c r="J57" s="110"/>
      <c r="K57" s="123"/>
      <c r="L57" s="67"/>
      <c r="M57" s="62">
        <f t="shared" si="11"/>
        <v>4970</v>
      </c>
      <c r="N57" s="65"/>
      <c r="O57" s="65"/>
      <c r="P57" s="65"/>
      <c r="Q57" s="65">
        <v>4970</v>
      </c>
      <c r="R57" s="65"/>
      <c r="S57" s="110"/>
      <c r="T57" s="123"/>
      <c r="U57" s="67"/>
      <c r="V57" s="43"/>
    </row>
    <row r="58" spans="2:22" s="45" customFormat="1">
      <c r="B58" s="68">
        <v>606</v>
      </c>
      <c r="C58" s="9" t="s">
        <v>114</v>
      </c>
      <c r="D58" s="62">
        <f t="shared" si="10"/>
        <v>10784</v>
      </c>
      <c r="E58" s="65"/>
      <c r="F58" s="65"/>
      <c r="G58" s="65">
        <v>10784</v>
      </c>
      <c r="H58" s="65"/>
      <c r="I58" s="65"/>
      <c r="J58" s="110"/>
      <c r="K58" s="123"/>
      <c r="L58" s="67"/>
      <c r="M58" s="62">
        <f t="shared" si="11"/>
        <v>10784</v>
      </c>
      <c r="N58" s="65"/>
      <c r="O58" s="65"/>
      <c r="P58" s="65">
        <v>10784</v>
      </c>
      <c r="Q58" s="65"/>
      <c r="R58" s="65"/>
      <c r="S58" s="110"/>
      <c r="T58" s="123"/>
      <c r="U58" s="67"/>
      <c r="V58" s="43"/>
    </row>
    <row r="59" spans="2:22" s="45" customFormat="1" ht="24">
      <c r="B59" s="68">
        <v>606</v>
      </c>
      <c r="C59" s="9" t="s">
        <v>115</v>
      </c>
      <c r="D59" s="62">
        <f t="shared" si="10"/>
        <v>29717</v>
      </c>
      <c r="E59" s="65"/>
      <c r="F59" s="65"/>
      <c r="G59" s="65"/>
      <c r="H59" s="65">
        <v>29717</v>
      </c>
      <c r="I59" s="65"/>
      <c r="J59" s="110"/>
      <c r="K59" s="123"/>
      <c r="L59" s="67"/>
      <c r="M59" s="62">
        <f t="shared" si="11"/>
        <v>29717</v>
      </c>
      <c r="N59" s="65"/>
      <c r="O59" s="65"/>
      <c r="P59" s="65"/>
      <c r="Q59" s="65">
        <v>29717</v>
      </c>
      <c r="R59" s="65"/>
      <c r="S59" s="110"/>
      <c r="T59" s="123"/>
      <c r="U59" s="67"/>
      <c r="V59" s="43"/>
    </row>
    <row r="60" spans="2:22" s="45" customFormat="1" ht="27.75" customHeight="1">
      <c r="B60" s="68">
        <v>606</v>
      </c>
      <c r="C60" s="9" t="s">
        <v>116</v>
      </c>
      <c r="D60" s="62">
        <f t="shared" si="10"/>
        <v>22635</v>
      </c>
      <c r="E60" s="65"/>
      <c r="F60" s="65">
        <v>22635</v>
      </c>
      <c r="G60" s="65"/>
      <c r="H60" s="65"/>
      <c r="I60" s="65"/>
      <c r="J60" s="110"/>
      <c r="K60" s="123"/>
      <c r="L60" s="67"/>
      <c r="M60" s="62">
        <f t="shared" si="11"/>
        <v>22635</v>
      </c>
      <c r="N60" s="65"/>
      <c r="O60" s="65">
        <v>22635</v>
      </c>
      <c r="P60" s="65"/>
      <c r="Q60" s="65"/>
      <c r="R60" s="65"/>
      <c r="S60" s="110"/>
      <c r="T60" s="123"/>
      <c r="U60" s="67"/>
      <c r="V60" s="43"/>
    </row>
    <row r="61" spans="2:22" s="45" customFormat="1">
      <c r="B61" s="68">
        <v>606</v>
      </c>
      <c r="C61" s="9" t="s">
        <v>117</v>
      </c>
      <c r="D61" s="62">
        <f t="shared" si="10"/>
        <v>7975</v>
      </c>
      <c r="E61" s="65"/>
      <c r="F61" s="65"/>
      <c r="G61" s="65">
        <v>7975</v>
      </c>
      <c r="H61" s="65"/>
      <c r="I61" s="65"/>
      <c r="J61" s="110"/>
      <c r="K61" s="123"/>
      <c r="L61" s="67"/>
      <c r="M61" s="62">
        <f t="shared" si="11"/>
        <v>7975</v>
      </c>
      <c r="N61" s="65"/>
      <c r="O61" s="65"/>
      <c r="P61" s="65">
        <v>7975</v>
      </c>
      <c r="Q61" s="65"/>
      <c r="R61" s="65"/>
      <c r="S61" s="110"/>
      <c r="T61" s="123"/>
      <c r="U61" s="67"/>
      <c r="V61" s="43"/>
    </row>
    <row r="62" spans="2:22" s="45" customFormat="1" ht="21.75" customHeight="1">
      <c r="B62" s="68">
        <v>606</v>
      </c>
      <c r="C62" s="9" t="s">
        <v>118</v>
      </c>
      <c r="D62" s="62">
        <f t="shared" si="10"/>
        <v>0</v>
      </c>
      <c r="E62" s="65"/>
      <c r="F62" s="65"/>
      <c r="G62" s="65"/>
      <c r="H62" s="65"/>
      <c r="I62" s="65"/>
      <c r="J62" s="110"/>
      <c r="K62" s="123"/>
      <c r="L62" s="67"/>
      <c r="M62" s="62">
        <f t="shared" si="11"/>
        <v>0</v>
      </c>
      <c r="N62" s="65"/>
      <c r="O62" s="65"/>
      <c r="P62" s="65"/>
      <c r="Q62" s="65"/>
      <c r="R62" s="65"/>
      <c r="S62" s="110"/>
      <c r="T62" s="123"/>
      <c r="U62" s="67"/>
      <c r="V62" s="43"/>
    </row>
    <row r="63" spans="2:22" s="45" customFormat="1" ht="24">
      <c r="B63" s="68">
        <v>606</v>
      </c>
      <c r="C63" s="9" t="s">
        <v>119</v>
      </c>
      <c r="D63" s="62">
        <f t="shared" si="10"/>
        <v>0</v>
      </c>
      <c r="E63" s="65"/>
      <c r="F63" s="65"/>
      <c r="G63" s="65"/>
      <c r="H63" s="65"/>
      <c r="I63" s="65"/>
      <c r="J63" s="110"/>
      <c r="K63" s="123"/>
      <c r="L63" s="67"/>
      <c r="M63" s="62">
        <f t="shared" si="11"/>
        <v>0</v>
      </c>
      <c r="N63" s="65"/>
      <c r="O63" s="65"/>
      <c r="P63" s="65"/>
      <c r="Q63" s="65"/>
      <c r="R63" s="65"/>
      <c r="S63" s="110"/>
      <c r="T63" s="123"/>
      <c r="U63" s="67"/>
      <c r="V63" s="43"/>
    </row>
    <row r="64" spans="2:22" s="45" customFormat="1" ht="24">
      <c r="B64" s="68">
        <v>606</v>
      </c>
      <c r="C64" s="9" t="s">
        <v>120</v>
      </c>
      <c r="D64" s="62">
        <f t="shared" si="10"/>
        <v>0</v>
      </c>
      <c r="E64" s="65"/>
      <c r="F64" s="65"/>
      <c r="G64" s="65"/>
      <c r="H64" s="65"/>
      <c r="I64" s="65"/>
      <c r="J64" s="110"/>
      <c r="K64" s="123"/>
      <c r="L64" s="67"/>
      <c r="M64" s="62">
        <f t="shared" si="11"/>
        <v>0</v>
      </c>
      <c r="N64" s="65"/>
      <c r="O64" s="65"/>
      <c r="P64" s="65"/>
      <c r="Q64" s="65"/>
      <c r="R64" s="65"/>
      <c r="S64" s="110"/>
      <c r="T64" s="123"/>
      <c r="U64" s="67"/>
      <c r="V64" s="43"/>
    </row>
    <row r="65" spans="2:22" s="45" customFormat="1" ht="27" customHeight="1">
      <c r="B65" s="68">
        <v>606</v>
      </c>
      <c r="C65" s="9" t="s">
        <v>121</v>
      </c>
      <c r="D65" s="62">
        <f t="shared" si="10"/>
        <v>0</v>
      </c>
      <c r="E65" s="65"/>
      <c r="F65" s="65"/>
      <c r="G65" s="65"/>
      <c r="H65" s="65"/>
      <c r="I65" s="65"/>
      <c r="J65" s="110"/>
      <c r="K65" s="123"/>
      <c r="L65" s="67"/>
      <c r="M65" s="62">
        <f t="shared" si="11"/>
        <v>0</v>
      </c>
      <c r="N65" s="65"/>
      <c r="O65" s="65"/>
      <c r="P65" s="65"/>
      <c r="Q65" s="65"/>
      <c r="R65" s="65"/>
      <c r="S65" s="110"/>
      <c r="T65" s="123"/>
      <c r="U65" s="67"/>
      <c r="V65" s="43"/>
    </row>
    <row r="66" spans="2:22" s="45" customFormat="1" ht="24">
      <c r="B66" s="68">
        <v>606</v>
      </c>
      <c r="C66" s="9" t="s">
        <v>122</v>
      </c>
      <c r="D66" s="62">
        <f t="shared" si="10"/>
        <v>0</v>
      </c>
      <c r="E66" s="65"/>
      <c r="F66" s="65"/>
      <c r="G66" s="65"/>
      <c r="H66" s="65"/>
      <c r="I66" s="65"/>
      <c r="J66" s="110"/>
      <c r="K66" s="123"/>
      <c r="L66" s="67"/>
      <c r="M66" s="62">
        <f t="shared" si="11"/>
        <v>0</v>
      </c>
      <c r="N66" s="65"/>
      <c r="O66" s="65"/>
      <c r="P66" s="65"/>
      <c r="Q66" s="65"/>
      <c r="R66" s="65"/>
      <c r="S66" s="110"/>
      <c r="T66" s="123"/>
      <c r="U66" s="67"/>
      <c r="V66" s="43"/>
    </row>
    <row r="67" spans="2:22" s="45" customFormat="1" ht="24">
      <c r="B67" s="68">
        <v>606</v>
      </c>
      <c r="C67" s="9" t="s">
        <v>123</v>
      </c>
      <c r="D67" s="62">
        <f t="shared" si="10"/>
        <v>0</v>
      </c>
      <c r="E67" s="65"/>
      <c r="F67" s="65"/>
      <c r="G67" s="65"/>
      <c r="H67" s="65"/>
      <c r="I67" s="65"/>
      <c r="J67" s="110"/>
      <c r="K67" s="123"/>
      <c r="L67" s="67"/>
      <c r="M67" s="62">
        <f t="shared" si="11"/>
        <v>0</v>
      </c>
      <c r="N67" s="65"/>
      <c r="O67" s="65"/>
      <c r="P67" s="65"/>
      <c r="Q67" s="65"/>
      <c r="R67" s="65"/>
      <c r="S67" s="110"/>
      <c r="T67" s="123"/>
      <c r="U67" s="67"/>
      <c r="V67" s="43"/>
    </row>
    <row r="68" spans="2:22" s="45" customFormat="1" ht="24">
      <c r="B68" s="68">
        <v>606</v>
      </c>
      <c r="C68" s="9" t="s">
        <v>124</v>
      </c>
      <c r="D68" s="62">
        <f t="shared" si="10"/>
        <v>0</v>
      </c>
      <c r="E68" s="65"/>
      <c r="F68" s="65"/>
      <c r="G68" s="65"/>
      <c r="H68" s="65"/>
      <c r="I68" s="65"/>
      <c r="J68" s="110"/>
      <c r="K68" s="123"/>
      <c r="L68" s="67"/>
      <c r="M68" s="62">
        <f t="shared" si="11"/>
        <v>0</v>
      </c>
      <c r="N68" s="65"/>
      <c r="O68" s="65"/>
      <c r="P68" s="65"/>
      <c r="Q68" s="65"/>
      <c r="R68" s="65"/>
      <c r="S68" s="110"/>
      <c r="T68" s="123"/>
      <c r="U68" s="67"/>
      <c r="V68" s="43"/>
    </row>
    <row r="69" spans="2:22" s="45" customFormat="1" ht="24">
      <c r="B69" s="68">
        <v>606</v>
      </c>
      <c r="C69" s="9" t="s">
        <v>125</v>
      </c>
      <c r="D69" s="62">
        <f t="shared" si="10"/>
        <v>0</v>
      </c>
      <c r="E69" s="65"/>
      <c r="F69" s="65"/>
      <c r="G69" s="65"/>
      <c r="H69" s="65"/>
      <c r="I69" s="65"/>
      <c r="J69" s="110"/>
      <c r="K69" s="123"/>
      <c r="L69" s="67"/>
      <c r="M69" s="62">
        <f t="shared" si="11"/>
        <v>0</v>
      </c>
      <c r="N69" s="65"/>
      <c r="O69" s="65"/>
      <c r="P69" s="65"/>
      <c r="Q69" s="65"/>
      <c r="R69" s="65"/>
      <c r="S69" s="110"/>
      <c r="T69" s="123"/>
      <c r="U69" s="67"/>
      <c r="V69" s="43"/>
    </row>
    <row r="70" spans="2:22" s="45" customFormat="1" ht="24">
      <c r="B70" s="68">
        <v>606</v>
      </c>
      <c r="C70" s="9" t="s">
        <v>126</v>
      </c>
      <c r="D70" s="62">
        <f t="shared" si="10"/>
        <v>0</v>
      </c>
      <c r="E70" s="65"/>
      <c r="F70" s="65"/>
      <c r="G70" s="65"/>
      <c r="H70" s="65"/>
      <c r="I70" s="65"/>
      <c r="J70" s="110"/>
      <c r="K70" s="123"/>
      <c r="L70" s="67"/>
      <c r="M70" s="62">
        <f t="shared" si="11"/>
        <v>0</v>
      </c>
      <c r="N70" s="65"/>
      <c r="O70" s="65"/>
      <c r="P70" s="65"/>
      <c r="Q70" s="65"/>
      <c r="R70" s="65"/>
      <c r="S70" s="110"/>
      <c r="T70" s="123"/>
      <c r="U70" s="67"/>
      <c r="V70" s="43"/>
    </row>
    <row r="71" spans="2:22" s="45" customFormat="1" ht="24">
      <c r="B71" s="68">
        <v>606</v>
      </c>
      <c r="C71" s="9" t="s">
        <v>127</v>
      </c>
      <c r="D71" s="62">
        <f t="shared" si="10"/>
        <v>12960</v>
      </c>
      <c r="E71" s="65">
        <v>12960</v>
      </c>
      <c r="F71" s="65"/>
      <c r="G71" s="65"/>
      <c r="H71" s="65"/>
      <c r="I71" s="65"/>
      <c r="J71" s="110"/>
      <c r="K71" s="123"/>
      <c r="L71" s="67"/>
      <c r="M71" s="62">
        <f t="shared" si="11"/>
        <v>12960</v>
      </c>
      <c r="N71" s="65">
        <v>12960</v>
      </c>
      <c r="O71" s="65"/>
      <c r="P71" s="65"/>
      <c r="Q71" s="65"/>
      <c r="R71" s="65"/>
      <c r="S71" s="110"/>
      <c r="T71" s="123"/>
      <c r="U71" s="67"/>
      <c r="V71" s="43"/>
    </row>
    <row r="72" spans="2:22" s="45" customFormat="1" ht="24">
      <c r="B72" s="68">
        <v>606</v>
      </c>
      <c r="C72" s="9" t="s">
        <v>128</v>
      </c>
      <c r="D72" s="62">
        <f t="shared" si="10"/>
        <v>9936</v>
      </c>
      <c r="E72" s="65">
        <v>9936</v>
      </c>
      <c r="F72" s="65"/>
      <c r="G72" s="65"/>
      <c r="H72" s="65"/>
      <c r="I72" s="65"/>
      <c r="J72" s="110"/>
      <c r="K72" s="123"/>
      <c r="L72" s="67"/>
      <c r="M72" s="62">
        <f t="shared" si="11"/>
        <v>9936</v>
      </c>
      <c r="N72" s="65">
        <v>9936</v>
      </c>
      <c r="O72" s="65"/>
      <c r="P72" s="65"/>
      <c r="Q72" s="65"/>
      <c r="R72" s="65"/>
      <c r="S72" s="110"/>
      <c r="T72" s="123"/>
      <c r="U72" s="67"/>
      <c r="V72" s="43"/>
    </row>
    <row r="73" spans="2:22" s="45" customFormat="1" ht="24">
      <c r="B73" s="68">
        <v>606</v>
      </c>
      <c r="C73" s="9" t="s">
        <v>129</v>
      </c>
      <c r="D73" s="62">
        <f t="shared" si="10"/>
        <v>4752</v>
      </c>
      <c r="E73" s="65">
        <v>4752</v>
      </c>
      <c r="F73" s="65"/>
      <c r="G73" s="65"/>
      <c r="H73" s="65"/>
      <c r="I73" s="65"/>
      <c r="J73" s="110"/>
      <c r="K73" s="123"/>
      <c r="L73" s="67"/>
      <c r="M73" s="62">
        <f t="shared" si="11"/>
        <v>4752</v>
      </c>
      <c r="N73" s="65">
        <v>4752</v>
      </c>
      <c r="O73" s="65"/>
      <c r="P73" s="65"/>
      <c r="Q73" s="65"/>
      <c r="R73" s="65"/>
      <c r="S73" s="110"/>
      <c r="T73" s="123"/>
      <c r="U73" s="67"/>
      <c r="V73" s="43"/>
    </row>
    <row r="74" spans="2:22" s="45" customFormat="1" ht="36">
      <c r="B74" s="68">
        <v>606</v>
      </c>
      <c r="C74" s="9" t="s">
        <v>130</v>
      </c>
      <c r="D74" s="62">
        <f t="shared" si="10"/>
        <v>0</v>
      </c>
      <c r="E74" s="65"/>
      <c r="F74" s="65"/>
      <c r="G74" s="65"/>
      <c r="H74" s="65"/>
      <c r="I74" s="65"/>
      <c r="J74" s="110"/>
      <c r="K74" s="123"/>
      <c r="L74" s="67"/>
      <c r="M74" s="62">
        <f t="shared" si="11"/>
        <v>0</v>
      </c>
      <c r="N74" s="65"/>
      <c r="O74" s="65"/>
      <c r="P74" s="65"/>
      <c r="Q74" s="65"/>
      <c r="R74" s="65"/>
      <c r="S74" s="110"/>
      <c r="T74" s="123"/>
      <c r="U74" s="67"/>
      <c r="V74" s="43"/>
    </row>
    <row r="75" spans="2:22" s="45" customFormat="1" ht="24">
      <c r="B75" s="68">
        <v>606</v>
      </c>
      <c r="C75" s="13" t="s">
        <v>193</v>
      </c>
      <c r="D75" s="62">
        <f t="shared" si="10"/>
        <v>51500</v>
      </c>
      <c r="E75" s="65">
        <v>51500</v>
      </c>
      <c r="F75" s="65"/>
      <c r="G75" s="65"/>
      <c r="H75" s="65"/>
      <c r="I75" s="65"/>
      <c r="J75" s="110"/>
      <c r="K75" s="123"/>
      <c r="L75" s="67"/>
      <c r="M75" s="62">
        <f t="shared" si="11"/>
        <v>51500</v>
      </c>
      <c r="N75" s="65">
        <v>51500</v>
      </c>
      <c r="O75" s="65"/>
      <c r="P75" s="65"/>
      <c r="Q75" s="65"/>
      <c r="R75" s="65"/>
      <c r="S75" s="110"/>
      <c r="T75" s="123"/>
      <c r="U75" s="67"/>
      <c r="V75" s="43"/>
    </row>
    <row r="76" spans="2:22" s="45" customFormat="1" ht="24">
      <c r="B76" s="68">
        <v>606</v>
      </c>
      <c r="C76" s="9" t="s">
        <v>194</v>
      </c>
      <c r="D76" s="62">
        <f t="shared" si="10"/>
        <v>66000</v>
      </c>
      <c r="E76" s="65">
        <v>66000</v>
      </c>
      <c r="F76" s="65"/>
      <c r="G76" s="65"/>
      <c r="H76" s="65"/>
      <c r="I76" s="65"/>
      <c r="J76" s="110"/>
      <c r="K76" s="123"/>
      <c r="L76" s="67"/>
      <c r="M76" s="62">
        <f t="shared" si="11"/>
        <v>66000</v>
      </c>
      <c r="N76" s="65">
        <v>66000</v>
      </c>
      <c r="O76" s="65"/>
      <c r="P76" s="65"/>
      <c r="Q76" s="65"/>
      <c r="R76" s="65"/>
      <c r="S76" s="110"/>
      <c r="T76" s="123"/>
      <c r="U76" s="67"/>
      <c r="V76" s="43"/>
    </row>
    <row r="77" spans="2:22" s="45" customFormat="1" ht="24">
      <c r="B77" s="68">
        <v>606</v>
      </c>
      <c r="C77" s="9" t="s">
        <v>195</v>
      </c>
      <c r="D77" s="62">
        <f t="shared" si="10"/>
        <v>66000</v>
      </c>
      <c r="E77" s="65">
        <v>66000</v>
      </c>
      <c r="F77" s="65"/>
      <c r="G77" s="65"/>
      <c r="H77" s="65"/>
      <c r="I77" s="65"/>
      <c r="J77" s="110"/>
      <c r="K77" s="123"/>
      <c r="L77" s="67"/>
      <c r="M77" s="62">
        <f t="shared" si="11"/>
        <v>66000</v>
      </c>
      <c r="N77" s="65">
        <v>66000</v>
      </c>
      <c r="O77" s="65"/>
      <c r="P77" s="65"/>
      <c r="Q77" s="65"/>
      <c r="R77" s="65"/>
      <c r="S77" s="110"/>
      <c r="T77" s="123"/>
      <c r="U77" s="67"/>
      <c r="V77" s="43"/>
    </row>
    <row r="78" spans="2:22" s="45" customFormat="1" ht="24">
      <c r="B78" s="68">
        <v>606</v>
      </c>
      <c r="C78" s="9" t="s">
        <v>196</v>
      </c>
      <c r="D78" s="62">
        <f t="shared" si="10"/>
        <v>55000</v>
      </c>
      <c r="E78" s="65">
        <v>55000</v>
      </c>
      <c r="F78" s="65"/>
      <c r="G78" s="65"/>
      <c r="H78" s="65"/>
      <c r="I78" s="65"/>
      <c r="J78" s="110"/>
      <c r="K78" s="123"/>
      <c r="L78" s="67"/>
      <c r="M78" s="62">
        <f t="shared" si="11"/>
        <v>55000</v>
      </c>
      <c r="N78" s="65">
        <v>55000</v>
      </c>
      <c r="O78" s="65"/>
      <c r="P78" s="65"/>
      <c r="Q78" s="65"/>
      <c r="R78" s="65"/>
      <c r="S78" s="110"/>
      <c r="T78" s="123"/>
      <c r="U78" s="67"/>
      <c r="V78" s="43"/>
    </row>
    <row r="79" spans="2:22" s="45" customFormat="1" ht="24">
      <c r="B79" s="68">
        <v>606</v>
      </c>
      <c r="C79" s="9" t="s">
        <v>197</v>
      </c>
      <c r="D79" s="62">
        <f t="shared" si="10"/>
        <v>66000</v>
      </c>
      <c r="E79" s="65">
        <v>66000</v>
      </c>
      <c r="F79" s="65"/>
      <c r="G79" s="65"/>
      <c r="H79" s="65"/>
      <c r="I79" s="65"/>
      <c r="J79" s="110"/>
      <c r="K79" s="123"/>
      <c r="L79" s="67"/>
      <c r="M79" s="62">
        <f t="shared" si="11"/>
        <v>66000</v>
      </c>
      <c r="N79" s="65">
        <v>66000</v>
      </c>
      <c r="O79" s="65"/>
      <c r="P79" s="65"/>
      <c r="Q79" s="65"/>
      <c r="R79" s="65"/>
      <c r="S79" s="110"/>
      <c r="T79" s="123"/>
      <c r="U79" s="67"/>
      <c r="V79" s="43"/>
    </row>
    <row r="80" spans="2:22" s="45" customFormat="1" ht="24">
      <c r="B80" s="68">
        <v>606</v>
      </c>
      <c r="C80" s="9" t="s">
        <v>198</v>
      </c>
      <c r="D80" s="62">
        <f t="shared" si="10"/>
        <v>54000</v>
      </c>
      <c r="E80" s="65">
        <v>54000</v>
      </c>
      <c r="F80" s="65"/>
      <c r="G80" s="65"/>
      <c r="H80" s="65"/>
      <c r="I80" s="65"/>
      <c r="J80" s="110"/>
      <c r="K80" s="123"/>
      <c r="L80" s="67"/>
      <c r="M80" s="62">
        <f t="shared" si="11"/>
        <v>54000</v>
      </c>
      <c r="N80" s="65">
        <v>54000</v>
      </c>
      <c r="O80" s="65"/>
      <c r="P80" s="65"/>
      <c r="Q80" s="65"/>
      <c r="R80" s="65"/>
      <c r="S80" s="110"/>
      <c r="T80" s="123"/>
      <c r="U80" s="67"/>
      <c r="V80" s="43"/>
    </row>
    <row r="81" spans="2:22" s="45" customFormat="1" ht="24">
      <c r="B81" s="68">
        <v>606</v>
      </c>
      <c r="C81" s="9" t="s">
        <v>199</v>
      </c>
      <c r="D81" s="62">
        <f t="shared" si="10"/>
        <v>85000</v>
      </c>
      <c r="E81" s="65">
        <v>85000</v>
      </c>
      <c r="F81" s="65"/>
      <c r="G81" s="65"/>
      <c r="H81" s="65"/>
      <c r="I81" s="65"/>
      <c r="J81" s="110"/>
      <c r="K81" s="123"/>
      <c r="L81" s="67"/>
      <c r="M81" s="62">
        <f t="shared" si="11"/>
        <v>85000</v>
      </c>
      <c r="N81" s="65">
        <v>85000</v>
      </c>
      <c r="O81" s="65"/>
      <c r="P81" s="65"/>
      <c r="Q81" s="65"/>
      <c r="R81" s="65"/>
      <c r="S81" s="110"/>
      <c r="T81" s="123"/>
      <c r="U81" s="67"/>
      <c r="V81" s="43"/>
    </row>
    <row r="82" spans="2:22" s="45" customFormat="1" ht="24">
      <c r="B82" s="68">
        <v>606</v>
      </c>
      <c r="C82" s="9" t="s">
        <v>200</v>
      </c>
      <c r="D82" s="62">
        <f t="shared" si="10"/>
        <v>138000</v>
      </c>
      <c r="E82" s="65">
        <v>138000</v>
      </c>
      <c r="F82" s="65"/>
      <c r="G82" s="65"/>
      <c r="H82" s="65"/>
      <c r="I82" s="65"/>
      <c r="J82" s="110"/>
      <c r="K82" s="123"/>
      <c r="L82" s="67"/>
      <c r="M82" s="62">
        <f t="shared" si="11"/>
        <v>138000</v>
      </c>
      <c r="N82" s="65">
        <v>138000</v>
      </c>
      <c r="O82" s="65"/>
      <c r="P82" s="65"/>
      <c r="Q82" s="65"/>
      <c r="R82" s="65"/>
      <c r="S82" s="110"/>
      <c r="T82" s="123"/>
      <c r="U82" s="67"/>
      <c r="V82" s="43"/>
    </row>
    <row r="83" spans="2:22" s="45" customFormat="1" ht="24">
      <c r="B83" s="68">
        <v>606</v>
      </c>
      <c r="C83" s="9" t="s">
        <v>202</v>
      </c>
      <c r="D83" s="62">
        <f t="shared" si="10"/>
        <v>74000</v>
      </c>
      <c r="E83" s="65">
        <v>74000</v>
      </c>
      <c r="F83" s="65"/>
      <c r="G83" s="65"/>
      <c r="H83" s="65"/>
      <c r="I83" s="65"/>
      <c r="J83" s="110"/>
      <c r="K83" s="123"/>
      <c r="L83" s="67"/>
      <c r="M83" s="62">
        <f t="shared" si="11"/>
        <v>74000</v>
      </c>
      <c r="N83" s="65">
        <v>74000</v>
      </c>
      <c r="O83" s="65"/>
      <c r="P83" s="65"/>
      <c r="Q83" s="65"/>
      <c r="R83" s="65"/>
      <c r="S83" s="110"/>
      <c r="T83" s="123"/>
      <c r="U83" s="67"/>
      <c r="V83" s="43"/>
    </row>
    <row r="84" spans="2:22" s="45" customFormat="1" ht="24">
      <c r="B84" s="68">
        <v>606</v>
      </c>
      <c r="C84" s="9" t="s">
        <v>201</v>
      </c>
      <c r="D84" s="62">
        <f t="shared" si="10"/>
        <v>53000</v>
      </c>
      <c r="E84" s="65">
        <v>53000</v>
      </c>
      <c r="F84" s="65"/>
      <c r="G84" s="65"/>
      <c r="H84" s="65"/>
      <c r="I84" s="65"/>
      <c r="J84" s="110"/>
      <c r="K84" s="123"/>
      <c r="L84" s="67"/>
      <c r="M84" s="62">
        <f t="shared" si="11"/>
        <v>53000</v>
      </c>
      <c r="N84" s="65">
        <v>53000</v>
      </c>
      <c r="O84" s="65"/>
      <c r="P84" s="65"/>
      <c r="Q84" s="65"/>
      <c r="R84" s="65"/>
      <c r="S84" s="110"/>
      <c r="T84" s="123"/>
      <c r="U84" s="67"/>
      <c r="V84" s="43"/>
    </row>
    <row r="85" spans="2:22" s="45" customFormat="1" ht="24">
      <c r="B85" s="68">
        <v>606</v>
      </c>
      <c r="C85" s="9" t="s">
        <v>203</v>
      </c>
      <c r="D85" s="62">
        <f t="shared" si="10"/>
        <v>53000</v>
      </c>
      <c r="E85" s="65">
        <v>53000</v>
      </c>
      <c r="F85" s="65"/>
      <c r="G85" s="65"/>
      <c r="H85" s="65"/>
      <c r="I85" s="65"/>
      <c r="J85" s="110"/>
      <c r="K85" s="123"/>
      <c r="L85" s="67"/>
      <c r="M85" s="62">
        <f t="shared" si="11"/>
        <v>53000</v>
      </c>
      <c r="N85" s="65">
        <v>53000</v>
      </c>
      <c r="O85" s="65"/>
      <c r="P85" s="65"/>
      <c r="Q85" s="65"/>
      <c r="R85" s="65"/>
      <c r="S85" s="110"/>
      <c r="T85" s="123"/>
      <c r="U85" s="67"/>
      <c r="V85" s="43"/>
    </row>
    <row r="86" spans="2:22" s="45" customFormat="1" ht="31.5" customHeight="1">
      <c r="B86" s="69">
        <v>606</v>
      </c>
      <c r="C86" s="18" t="s">
        <v>58</v>
      </c>
      <c r="D86" s="62">
        <f t="shared" si="10"/>
        <v>40000</v>
      </c>
      <c r="E86" s="70"/>
      <c r="F86" s="65"/>
      <c r="G86" s="65"/>
      <c r="H86" s="65">
        <v>40000</v>
      </c>
      <c r="I86" s="65"/>
      <c r="J86" s="111"/>
      <c r="K86" s="124"/>
      <c r="L86" s="67"/>
      <c r="M86" s="62">
        <f t="shared" si="11"/>
        <v>40000</v>
      </c>
      <c r="N86" s="70"/>
      <c r="O86" s="65"/>
      <c r="P86" s="65"/>
      <c r="Q86" s="65">
        <v>40000</v>
      </c>
      <c r="R86" s="65"/>
      <c r="S86" s="111"/>
      <c r="T86" s="124"/>
      <c r="U86" s="67"/>
      <c r="V86" s="43"/>
    </row>
    <row r="87" spans="2:22" ht="22.5" customHeight="1">
      <c r="B87" s="68">
        <v>606</v>
      </c>
      <c r="C87" s="9" t="s">
        <v>59</v>
      </c>
      <c r="D87" s="62">
        <f t="shared" si="10"/>
        <v>36000</v>
      </c>
      <c r="E87" s="65"/>
      <c r="F87" s="65"/>
      <c r="G87" s="65"/>
      <c r="H87" s="65">
        <v>36000</v>
      </c>
      <c r="I87" s="65"/>
      <c r="J87" s="110"/>
      <c r="K87" s="123"/>
      <c r="L87" s="67"/>
      <c r="M87" s="62">
        <f t="shared" si="11"/>
        <v>36000</v>
      </c>
      <c r="N87" s="65"/>
      <c r="O87" s="65"/>
      <c r="P87" s="65"/>
      <c r="Q87" s="65">
        <v>36000</v>
      </c>
      <c r="R87" s="65"/>
      <c r="S87" s="110"/>
      <c r="T87" s="123"/>
      <c r="U87" s="67"/>
    </row>
    <row r="88" spans="2:22" ht="26.25" customHeight="1">
      <c r="B88" s="68">
        <v>606</v>
      </c>
      <c r="C88" s="9" t="s">
        <v>84</v>
      </c>
      <c r="D88" s="62">
        <f t="shared" si="10"/>
        <v>20000</v>
      </c>
      <c r="E88" s="65"/>
      <c r="F88" s="65">
        <v>20000</v>
      </c>
      <c r="G88" s="65"/>
      <c r="H88" s="65"/>
      <c r="I88" s="65"/>
      <c r="J88" s="110"/>
      <c r="K88" s="123"/>
      <c r="L88" s="67"/>
      <c r="M88" s="62">
        <f t="shared" si="11"/>
        <v>20000</v>
      </c>
      <c r="N88" s="65"/>
      <c r="O88" s="65">
        <v>20000</v>
      </c>
      <c r="P88" s="65"/>
      <c r="Q88" s="65"/>
      <c r="R88" s="65"/>
      <c r="S88" s="110"/>
      <c r="T88" s="123"/>
      <c r="U88" s="67"/>
    </row>
    <row r="89" spans="2:22" s="45" customFormat="1" ht="27" customHeight="1">
      <c r="B89" s="68">
        <v>606</v>
      </c>
      <c r="C89" s="66" t="s">
        <v>87</v>
      </c>
      <c r="D89" s="62">
        <f t="shared" si="10"/>
        <v>10000</v>
      </c>
      <c r="E89" s="65"/>
      <c r="F89" s="65">
        <v>10000</v>
      </c>
      <c r="G89" s="65"/>
      <c r="H89" s="65"/>
      <c r="I89" s="65"/>
      <c r="J89" s="110"/>
      <c r="K89" s="123"/>
      <c r="L89" s="67"/>
      <c r="M89" s="62">
        <f t="shared" si="11"/>
        <v>10000</v>
      </c>
      <c r="N89" s="65"/>
      <c r="O89" s="65">
        <v>10000</v>
      </c>
      <c r="P89" s="65"/>
      <c r="Q89" s="65"/>
      <c r="R89" s="65"/>
      <c r="S89" s="110"/>
      <c r="T89" s="123"/>
      <c r="U89" s="67"/>
      <c r="V89" s="43"/>
    </row>
    <row r="90" spans="2:22" ht="48" customHeight="1">
      <c r="B90" s="68">
        <v>604</v>
      </c>
      <c r="C90" s="10" t="s">
        <v>131</v>
      </c>
      <c r="D90" s="62">
        <f t="shared" si="10"/>
        <v>4476</v>
      </c>
      <c r="E90" s="65"/>
      <c r="F90" s="65"/>
      <c r="G90" s="65">
        <v>4476</v>
      </c>
      <c r="H90" s="65"/>
      <c r="I90" s="65"/>
      <c r="J90" s="110"/>
      <c r="K90" s="123"/>
      <c r="L90" s="67"/>
      <c r="M90" s="62">
        <f t="shared" si="11"/>
        <v>4476</v>
      </c>
      <c r="N90" s="65"/>
      <c r="O90" s="65"/>
      <c r="P90" s="65">
        <v>4476</v>
      </c>
      <c r="Q90" s="65"/>
      <c r="R90" s="65"/>
      <c r="S90" s="110"/>
      <c r="T90" s="123"/>
      <c r="U90" s="67"/>
    </row>
    <row r="91" spans="2:22" ht="49.5" customHeight="1">
      <c r="B91" s="68">
        <v>604</v>
      </c>
      <c r="C91" s="9" t="s">
        <v>132</v>
      </c>
      <c r="D91" s="62">
        <f t="shared" ref="D91:D122" si="13">SUM(E91:L91)</f>
        <v>4476</v>
      </c>
      <c r="E91" s="65"/>
      <c r="F91" s="65"/>
      <c r="G91" s="65">
        <v>4476</v>
      </c>
      <c r="H91" s="65"/>
      <c r="I91" s="65"/>
      <c r="J91" s="110"/>
      <c r="K91" s="123"/>
      <c r="L91" s="67"/>
      <c r="M91" s="62">
        <f t="shared" ref="M91:M122" si="14">SUM(N91:U91)</f>
        <v>4476</v>
      </c>
      <c r="N91" s="65"/>
      <c r="O91" s="65"/>
      <c r="P91" s="65">
        <v>4476</v>
      </c>
      <c r="Q91" s="65"/>
      <c r="R91" s="65"/>
      <c r="S91" s="110"/>
      <c r="T91" s="123"/>
      <c r="U91" s="67"/>
    </row>
    <row r="92" spans="2:22" ht="51.75" customHeight="1">
      <c r="B92" s="68">
        <v>604</v>
      </c>
      <c r="C92" s="9" t="s">
        <v>133</v>
      </c>
      <c r="D92" s="62">
        <f t="shared" si="13"/>
        <v>2100</v>
      </c>
      <c r="E92" s="65"/>
      <c r="F92" s="65"/>
      <c r="G92" s="65">
        <v>2100</v>
      </c>
      <c r="H92" s="65"/>
      <c r="I92" s="65"/>
      <c r="J92" s="110"/>
      <c r="K92" s="123"/>
      <c r="L92" s="67"/>
      <c r="M92" s="62">
        <f t="shared" si="14"/>
        <v>2100</v>
      </c>
      <c r="N92" s="65"/>
      <c r="O92" s="65"/>
      <c r="P92" s="65">
        <v>2100</v>
      </c>
      <c r="Q92" s="65"/>
      <c r="R92" s="65"/>
      <c r="S92" s="110"/>
      <c r="T92" s="123"/>
      <c r="U92" s="67"/>
    </row>
    <row r="93" spans="2:22" ht="50.25" customHeight="1">
      <c r="B93" s="68">
        <v>604</v>
      </c>
      <c r="C93" s="9" t="s">
        <v>134</v>
      </c>
      <c r="D93" s="62">
        <f t="shared" si="13"/>
        <v>2100</v>
      </c>
      <c r="E93" s="65"/>
      <c r="F93" s="65"/>
      <c r="G93" s="65">
        <v>2100</v>
      </c>
      <c r="H93" s="65"/>
      <c r="I93" s="65"/>
      <c r="J93" s="110"/>
      <c r="K93" s="123"/>
      <c r="L93" s="67"/>
      <c r="M93" s="62">
        <f t="shared" si="14"/>
        <v>2100</v>
      </c>
      <c r="N93" s="65"/>
      <c r="O93" s="65"/>
      <c r="P93" s="65">
        <v>2100</v>
      </c>
      <c r="Q93" s="65"/>
      <c r="R93" s="65"/>
      <c r="S93" s="110"/>
      <c r="T93" s="123"/>
      <c r="U93" s="67"/>
    </row>
    <row r="94" spans="2:22" ht="52.5" customHeight="1">
      <c r="B94" s="68">
        <v>604</v>
      </c>
      <c r="C94" s="9" t="s">
        <v>135</v>
      </c>
      <c r="D94" s="62">
        <f t="shared" si="13"/>
        <v>3750</v>
      </c>
      <c r="E94" s="65"/>
      <c r="F94" s="65"/>
      <c r="G94" s="65">
        <v>3750</v>
      </c>
      <c r="H94" s="65"/>
      <c r="I94" s="65"/>
      <c r="J94" s="110"/>
      <c r="K94" s="123"/>
      <c r="L94" s="67"/>
      <c r="M94" s="62">
        <f t="shared" si="14"/>
        <v>3750</v>
      </c>
      <c r="N94" s="65"/>
      <c r="O94" s="65"/>
      <c r="P94" s="65">
        <v>3750</v>
      </c>
      <c r="Q94" s="65"/>
      <c r="R94" s="65"/>
      <c r="S94" s="110"/>
      <c r="T94" s="123"/>
      <c r="U94" s="67"/>
    </row>
    <row r="95" spans="2:22" ht="52.5" customHeight="1">
      <c r="B95" s="68">
        <v>604</v>
      </c>
      <c r="C95" s="9" t="s">
        <v>136</v>
      </c>
      <c r="D95" s="62">
        <f t="shared" si="13"/>
        <v>3120</v>
      </c>
      <c r="E95" s="65"/>
      <c r="F95" s="65"/>
      <c r="G95" s="65">
        <v>3120</v>
      </c>
      <c r="H95" s="65"/>
      <c r="I95" s="65"/>
      <c r="J95" s="110"/>
      <c r="K95" s="123"/>
      <c r="L95" s="67"/>
      <c r="M95" s="62">
        <f t="shared" si="14"/>
        <v>3120</v>
      </c>
      <c r="N95" s="65"/>
      <c r="O95" s="65"/>
      <c r="P95" s="65">
        <v>3120</v>
      </c>
      <c r="Q95" s="65"/>
      <c r="R95" s="65"/>
      <c r="S95" s="110"/>
      <c r="T95" s="123"/>
      <c r="U95" s="67"/>
    </row>
    <row r="96" spans="2:22" ht="54" customHeight="1">
      <c r="B96" s="68">
        <v>604</v>
      </c>
      <c r="C96" s="9" t="s">
        <v>137</v>
      </c>
      <c r="D96" s="62">
        <f t="shared" si="13"/>
        <v>3750</v>
      </c>
      <c r="E96" s="65"/>
      <c r="F96" s="65"/>
      <c r="G96" s="65">
        <v>3750</v>
      </c>
      <c r="H96" s="65"/>
      <c r="I96" s="65"/>
      <c r="J96" s="110"/>
      <c r="K96" s="123"/>
      <c r="L96" s="67"/>
      <c r="M96" s="62">
        <f t="shared" si="14"/>
        <v>3750</v>
      </c>
      <c r="N96" s="65"/>
      <c r="O96" s="65"/>
      <c r="P96" s="65">
        <v>3750</v>
      </c>
      <c r="Q96" s="65"/>
      <c r="R96" s="65"/>
      <c r="S96" s="110"/>
      <c r="T96" s="123"/>
      <c r="U96" s="67"/>
    </row>
    <row r="97" spans="2:21" ht="51" customHeight="1">
      <c r="B97" s="68">
        <v>604</v>
      </c>
      <c r="C97" s="66" t="s">
        <v>138</v>
      </c>
      <c r="D97" s="62">
        <f t="shared" si="13"/>
        <v>3750</v>
      </c>
      <c r="E97" s="65"/>
      <c r="F97" s="65"/>
      <c r="G97" s="65">
        <v>3750</v>
      </c>
      <c r="H97" s="65"/>
      <c r="I97" s="65"/>
      <c r="J97" s="110"/>
      <c r="K97" s="123"/>
      <c r="L97" s="67"/>
      <c r="M97" s="62">
        <f t="shared" si="14"/>
        <v>3750</v>
      </c>
      <c r="N97" s="65"/>
      <c r="O97" s="65"/>
      <c r="P97" s="65">
        <v>3750</v>
      </c>
      <c r="Q97" s="65"/>
      <c r="R97" s="65"/>
      <c r="S97" s="110"/>
      <c r="T97" s="123"/>
      <c r="U97" s="67"/>
    </row>
    <row r="98" spans="2:21" ht="52.5" customHeight="1">
      <c r="B98" s="68">
        <v>604</v>
      </c>
      <c r="C98" s="66" t="s">
        <v>139</v>
      </c>
      <c r="D98" s="62">
        <f t="shared" si="13"/>
        <v>3750</v>
      </c>
      <c r="E98" s="65"/>
      <c r="F98" s="65"/>
      <c r="G98" s="65">
        <v>3750</v>
      </c>
      <c r="H98" s="65"/>
      <c r="I98" s="65"/>
      <c r="J98" s="110"/>
      <c r="K98" s="123"/>
      <c r="L98" s="67"/>
      <c r="M98" s="62">
        <f t="shared" si="14"/>
        <v>3750</v>
      </c>
      <c r="N98" s="65"/>
      <c r="O98" s="65"/>
      <c r="P98" s="65">
        <v>3750</v>
      </c>
      <c r="Q98" s="65"/>
      <c r="R98" s="65"/>
      <c r="S98" s="110"/>
      <c r="T98" s="123"/>
      <c r="U98" s="67"/>
    </row>
    <row r="99" spans="2:21" ht="53.25" customHeight="1">
      <c r="B99" s="68">
        <v>604</v>
      </c>
      <c r="C99" s="66" t="s">
        <v>140</v>
      </c>
      <c r="D99" s="62">
        <f t="shared" si="13"/>
        <v>3750</v>
      </c>
      <c r="E99" s="65"/>
      <c r="F99" s="65"/>
      <c r="G99" s="65">
        <v>3750</v>
      </c>
      <c r="H99" s="65"/>
      <c r="I99" s="65"/>
      <c r="J99" s="110"/>
      <c r="K99" s="123"/>
      <c r="L99" s="67"/>
      <c r="M99" s="62">
        <f t="shared" si="14"/>
        <v>3750</v>
      </c>
      <c r="N99" s="65"/>
      <c r="O99" s="65"/>
      <c r="P99" s="65">
        <v>3750</v>
      </c>
      <c r="Q99" s="65"/>
      <c r="R99" s="65"/>
      <c r="S99" s="110"/>
      <c r="T99" s="123"/>
      <c r="U99" s="67"/>
    </row>
    <row r="100" spans="2:21" ht="49.5" customHeight="1">
      <c r="B100" s="68">
        <v>604</v>
      </c>
      <c r="C100" s="66" t="s">
        <v>141</v>
      </c>
      <c r="D100" s="62">
        <f t="shared" si="13"/>
        <v>3120</v>
      </c>
      <c r="E100" s="65"/>
      <c r="F100" s="65"/>
      <c r="G100" s="65">
        <v>3120</v>
      </c>
      <c r="H100" s="65"/>
      <c r="I100" s="65"/>
      <c r="J100" s="110"/>
      <c r="K100" s="123"/>
      <c r="L100" s="67"/>
      <c r="M100" s="62">
        <f t="shared" si="14"/>
        <v>3120</v>
      </c>
      <c r="N100" s="65"/>
      <c r="O100" s="65"/>
      <c r="P100" s="65">
        <v>3120</v>
      </c>
      <c r="Q100" s="65"/>
      <c r="R100" s="65"/>
      <c r="S100" s="110"/>
      <c r="T100" s="123"/>
      <c r="U100" s="67"/>
    </row>
    <row r="101" spans="2:21" ht="49.5" customHeight="1">
      <c r="B101" s="68">
        <v>604</v>
      </c>
      <c r="C101" s="66" t="s">
        <v>142</v>
      </c>
      <c r="D101" s="62">
        <f t="shared" si="13"/>
        <v>3120</v>
      </c>
      <c r="E101" s="65"/>
      <c r="F101" s="65"/>
      <c r="G101" s="65">
        <v>3120</v>
      </c>
      <c r="H101" s="65"/>
      <c r="I101" s="65"/>
      <c r="J101" s="110"/>
      <c r="K101" s="123"/>
      <c r="L101" s="67"/>
      <c r="M101" s="62">
        <f t="shared" si="14"/>
        <v>3120</v>
      </c>
      <c r="N101" s="65"/>
      <c r="O101" s="65"/>
      <c r="P101" s="65">
        <v>3120</v>
      </c>
      <c r="Q101" s="65"/>
      <c r="R101" s="65"/>
      <c r="S101" s="110"/>
      <c r="T101" s="123"/>
      <c r="U101" s="67"/>
    </row>
    <row r="102" spans="2:21" ht="50.25" customHeight="1">
      <c r="B102" s="68">
        <v>604</v>
      </c>
      <c r="C102" s="66" t="s">
        <v>143</v>
      </c>
      <c r="D102" s="62">
        <f t="shared" si="13"/>
        <v>3120</v>
      </c>
      <c r="E102" s="65"/>
      <c r="F102" s="65"/>
      <c r="G102" s="65">
        <v>3120</v>
      </c>
      <c r="H102" s="65"/>
      <c r="I102" s="65"/>
      <c r="J102" s="110"/>
      <c r="K102" s="123"/>
      <c r="L102" s="67"/>
      <c r="M102" s="62">
        <f t="shared" si="14"/>
        <v>3120</v>
      </c>
      <c r="N102" s="65"/>
      <c r="O102" s="65"/>
      <c r="P102" s="65">
        <v>3120</v>
      </c>
      <c r="Q102" s="65"/>
      <c r="R102" s="65"/>
      <c r="S102" s="110"/>
      <c r="T102" s="123"/>
      <c r="U102" s="67"/>
    </row>
    <row r="103" spans="2:21" ht="50.25" customHeight="1">
      <c r="B103" s="68">
        <v>604</v>
      </c>
      <c r="C103" s="66" t="s">
        <v>144</v>
      </c>
      <c r="D103" s="62">
        <f t="shared" si="13"/>
        <v>3120</v>
      </c>
      <c r="E103" s="65"/>
      <c r="F103" s="65"/>
      <c r="G103" s="65">
        <v>3120</v>
      </c>
      <c r="H103" s="65"/>
      <c r="I103" s="65"/>
      <c r="J103" s="110"/>
      <c r="K103" s="123"/>
      <c r="L103" s="67"/>
      <c r="M103" s="62">
        <f t="shared" si="14"/>
        <v>3120</v>
      </c>
      <c r="N103" s="65"/>
      <c r="O103" s="65"/>
      <c r="P103" s="65">
        <v>3120</v>
      </c>
      <c r="Q103" s="65"/>
      <c r="R103" s="65"/>
      <c r="S103" s="110"/>
      <c r="T103" s="123"/>
      <c r="U103" s="67"/>
    </row>
    <row r="104" spans="2:21" ht="48.75" customHeight="1">
      <c r="B104" s="68">
        <v>604</v>
      </c>
      <c r="C104" s="66" t="s">
        <v>145</v>
      </c>
      <c r="D104" s="62">
        <f t="shared" si="13"/>
        <v>3120</v>
      </c>
      <c r="E104" s="65"/>
      <c r="F104" s="65"/>
      <c r="G104" s="65">
        <v>3120</v>
      </c>
      <c r="H104" s="65"/>
      <c r="I104" s="65"/>
      <c r="J104" s="110"/>
      <c r="K104" s="123"/>
      <c r="L104" s="67"/>
      <c r="M104" s="62">
        <f t="shared" si="14"/>
        <v>3120</v>
      </c>
      <c r="N104" s="65"/>
      <c r="O104" s="65"/>
      <c r="P104" s="65">
        <v>3120</v>
      </c>
      <c r="Q104" s="65"/>
      <c r="R104" s="65"/>
      <c r="S104" s="110"/>
      <c r="T104" s="123"/>
      <c r="U104" s="67"/>
    </row>
    <row r="105" spans="2:21" ht="54" customHeight="1">
      <c r="B105" s="68">
        <v>604</v>
      </c>
      <c r="C105" s="66" t="s">
        <v>146</v>
      </c>
      <c r="D105" s="62">
        <f t="shared" si="13"/>
        <v>3120</v>
      </c>
      <c r="E105" s="65"/>
      <c r="F105" s="65"/>
      <c r="G105" s="65">
        <v>3120</v>
      </c>
      <c r="H105" s="65"/>
      <c r="I105" s="65"/>
      <c r="J105" s="110"/>
      <c r="K105" s="123"/>
      <c r="L105" s="67"/>
      <c r="M105" s="62">
        <f t="shared" si="14"/>
        <v>3120</v>
      </c>
      <c r="N105" s="65"/>
      <c r="O105" s="65"/>
      <c r="P105" s="65">
        <v>3120</v>
      </c>
      <c r="Q105" s="65"/>
      <c r="R105" s="65"/>
      <c r="S105" s="110"/>
      <c r="T105" s="123"/>
      <c r="U105" s="67"/>
    </row>
    <row r="106" spans="2:21" ht="50.25" customHeight="1">
      <c r="B106" s="68">
        <v>604</v>
      </c>
      <c r="C106" s="66" t="s">
        <v>147</v>
      </c>
      <c r="D106" s="62">
        <f t="shared" si="13"/>
        <v>3120</v>
      </c>
      <c r="E106" s="65"/>
      <c r="F106" s="65"/>
      <c r="G106" s="65">
        <v>3120</v>
      </c>
      <c r="H106" s="65"/>
      <c r="I106" s="65"/>
      <c r="J106" s="110"/>
      <c r="K106" s="123"/>
      <c r="L106" s="67"/>
      <c r="M106" s="62">
        <f t="shared" si="14"/>
        <v>3120</v>
      </c>
      <c r="N106" s="65"/>
      <c r="O106" s="65"/>
      <c r="P106" s="65">
        <v>3120</v>
      </c>
      <c r="Q106" s="65"/>
      <c r="R106" s="65"/>
      <c r="S106" s="110"/>
      <c r="T106" s="123"/>
      <c r="U106" s="67"/>
    </row>
    <row r="107" spans="2:21" ht="48.75" customHeight="1">
      <c r="B107" s="68">
        <v>604</v>
      </c>
      <c r="C107" s="66" t="s">
        <v>148</v>
      </c>
      <c r="D107" s="62">
        <f t="shared" si="13"/>
        <v>3120</v>
      </c>
      <c r="E107" s="65"/>
      <c r="F107" s="65"/>
      <c r="G107" s="65">
        <v>3120</v>
      </c>
      <c r="H107" s="65"/>
      <c r="I107" s="65"/>
      <c r="J107" s="110"/>
      <c r="K107" s="123"/>
      <c r="L107" s="67"/>
      <c r="M107" s="62">
        <f t="shared" si="14"/>
        <v>3120</v>
      </c>
      <c r="N107" s="65"/>
      <c r="O107" s="65"/>
      <c r="P107" s="65">
        <v>3120</v>
      </c>
      <c r="Q107" s="65"/>
      <c r="R107" s="65"/>
      <c r="S107" s="110"/>
      <c r="T107" s="123"/>
      <c r="U107" s="67"/>
    </row>
    <row r="108" spans="2:21" ht="36.75" customHeight="1">
      <c r="B108" s="68">
        <v>603</v>
      </c>
      <c r="C108" s="66" t="s">
        <v>260</v>
      </c>
      <c r="D108" s="62">
        <f t="shared" si="13"/>
        <v>34200</v>
      </c>
      <c r="E108" s="65">
        <v>34200</v>
      </c>
      <c r="F108" s="65"/>
      <c r="G108" s="65"/>
      <c r="H108" s="65"/>
      <c r="I108" s="65"/>
      <c r="J108" s="110"/>
      <c r="K108" s="123"/>
      <c r="L108" s="67"/>
      <c r="M108" s="62">
        <f t="shared" si="14"/>
        <v>34200</v>
      </c>
      <c r="N108" s="65">
        <v>34200</v>
      </c>
      <c r="O108" s="65"/>
      <c r="P108" s="65"/>
      <c r="Q108" s="65"/>
      <c r="R108" s="65"/>
      <c r="S108" s="110"/>
      <c r="T108" s="123"/>
      <c r="U108" s="67"/>
    </row>
    <row r="109" spans="2:21" ht="39.75" customHeight="1">
      <c r="B109" s="68">
        <v>603</v>
      </c>
      <c r="C109" s="66" t="s">
        <v>261</v>
      </c>
      <c r="D109" s="62">
        <f t="shared" si="13"/>
        <v>59400</v>
      </c>
      <c r="E109" s="65">
        <v>59400</v>
      </c>
      <c r="F109" s="65"/>
      <c r="G109" s="65"/>
      <c r="H109" s="65"/>
      <c r="I109" s="65"/>
      <c r="J109" s="110"/>
      <c r="K109" s="123"/>
      <c r="L109" s="67"/>
      <c r="M109" s="62">
        <f t="shared" si="14"/>
        <v>59400</v>
      </c>
      <c r="N109" s="65">
        <v>59400</v>
      </c>
      <c r="O109" s="65"/>
      <c r="P109" s="65"/>
      <c r="Q109" s="65"/>
      <c r="R109" s="65"/>
      <c r="S109" s="110"/>
      <c r="T109" s="123"/>
      <c r="U109" s="67"/>
    </row>
    <row r="110" spans="2:21" ht="42.75" customHeight="1">
      <c r="B110" s="68">
        <v>603</v>
      </c>
      <c r="C110" s="66" t="s">
        <v>263</v>
      </c>
      <c r="D110" s="62">
        <f t="shared" si="13"/>
        <v>36000</v>
      </c>
      <c r="E110" s="65">
        <v>36000</v>
      </c>
      <c r="F110" s="65"/>
      <c r="G110" s="65"/>
      <c r="H110" s="65"/>
      <c r="I110" s="65"/>
      <c r="J110" s="110"/>
      <c r="K110" s="123"/>
      <c r="L110" s="67"/>
      <c r="M110" s="62">
        <f t="shared" si="14"/>
        <v>36000</v>
      </c>
      <c r="N110" s="65">
        <v>36000</v>
      </c>
      <c r="O110" s="65"/>
      <c r="P110" s="65"/>
      <c r="Q110" s="65"/>
      <c r="R110" s="65"/>
      <c r="S110" s="110"/>
      <c r="T110" s="123"/>
      <c r="U110" s="67"/>
    </row>
    <row r="111" spans="2:21" ht="34.5" customHeight="1">
      <c r="B111" s="68">
        <v>603</v>
      </c>
      <c r="C111" s="66" t="s">
        <v>262</v>
      </c>
      <c r="D111" s="62">
        <f t="shared" si="13"/>
        <v>48960</v>
      </c>
      <c r="E111" s="65">
        <v>48960</v>
      </c>
      <c r="F111" s="65"/>
      <c r="G111" s="65"/>
      <c r="H111" s="65"/>
      <c r="I111" s="65"/>
      <c r="J111" s="110"/>
      <c r="K111" s="123"/>
      <c r="L111" s="67"/>
      <c r="M111" s="62">
        <f t="shared" si="14"/>
        <v>48960</v>
      </c>
      <c r="N111" s="65">
        <v>48960</v>
      </c>
      <c r="O111" s="65"/>
      <c r="P111" s="65"/>
      <c r="Q111" s="65"/>
      <c r="R111" s="65"/>
      <c r="S111" s="110"/>
      <c r="T111" s="123"/>
      <c r="U111" s="67"/>
    </row>
    <row r="112" spans="2:21" ht="59.25" customHeight="1">
      <c r="B112" s="68">
        <v>603</v>
      </c>
      <c r="C112" s="66" t="s">
        <v>149</v>
      </c>
      <c r="D112" s="62">
        <f t="shared" si="13"/>
        <v>70800</v>
      </c>
      <c r="E112" s="65">
        <v>70800</v>
      </c>
      <c r="F112" s="65"/>
      <c r="G112" s="65"/>
      <c r="H112" s="65"/>
      <c r="I112" s="65"/>
      <c r="J112" s="110"/>
      <c r="K112" s="123"/>
      <c r="L112" s="67"/>
      <c r="M112" s="62">
        <f t="shared" si="14"/>
        <v>59500</v>
      </c>
      <c r="N112" s="65">
        <v>59500</v>
      </c>
      <c r="O112" s="65"/>
      <c r="P112" s="65"/>
      <c r="Q112" s="65"/>
      <c r="R112" s="65"/>
      <c r="S112" s="110"/>
      <c r="T112" s="123"/>
      <c r="U112" s="67"/>
    </row>
    <row r="113" spans="1:22" ht="51" customHeight="1">
      <c r="B113" s="68">
        <v>603</v>
      </c>
      <c r="C113" s="66" t="s">
        <v>264</v>
      </c>
      <c r="D113" s="62">
        <f t="shared" si="13"/>
        <v>12000</v>
      </c>
      <c r="E113" s="65">
        <v>12000</v>
      </c>
      <c r="F113" s="65"/>
      <c r="G113" s="65"/>
      <c r="H113" s="65"/>
      <c r="I113" s="65"/>
      <c r="J113" s="110"/>
      <c r="K113" s="123"/>
      <c r="L113" s="67"/>
      <c r="M113" s="62">
        <f t="shared" si="14"/>
        <v>12000</v>
      </c>
      <c r="N113" s="65">
        <v>12000</v>
      </c>
      <c r="O113" s="65"/>
      <c r="P113" s="65"/>
      <c r="Q113" s="65"/>
      <c r="R113" s="65"/>
      <c r="S113" s="110"/>
      <c r="T113" s="123"/>
      <c r="U113" s="67"/>
    </row>
    <row r="114" spans="1:22" ht="30" customHeight="1">
      <c r="B114" s="68">
        <v>603</v>
      </c>
      <c r="C114" s="66" t="s">
        <v>60</v>
      </c>
      <c r="D114" s="62">
        <f t="shared" si="13"/>
        <v>806664</v>
      </c>
      <c r="E114" s="65"/>
      <c r="F114" s="65"/>
      <c r="G114" s="65">
        <v>500000</v>
      </c>
      <c r="H114" s="65"/>
      <c r="I114" s="65">
        <v>306664</v>
      </c>
      <c r="J114" s="110" t="s">
        <v>63</v>
      </c>
      <c r="K114" s="123"/>
      <c r="L114" s="67"/>
      <c r="M114" s="62">
        <f t="shared" si="14"/>
        <v>806664</v>
      </c>
      <c r="N114" s="65"/>
      <c r="O114" s="65"/>
      <c r="P114" s="65">
        <v>500000</v>
      </c>
      <c r="Q114" s="65"/>
      <c r="R114" s="65">
        <v>306664</v>
      </c>
      <c r="S114" s="110" t="s">
        <v>63</v>
      </c>
      <c r="T114" s="123"/>
      <c r="U114" s="67"/>
    </row>
    <row r="115" spans="1:22" s="45" customFormat="1" ht="27.75" customHeight="1">
      <c r="B115" s="68">
        <v>603</v>
      </c>
      <c r="C115" s="66" t="s">
        <v>88</v>
      </c>
      <c r="D115" s="62">
        <f t="shared" si="13"/>
        <v>30000</v>
      </c>
      <c r="E115" s="65"/>
      <c r="F115" s="65"/>
      <c r="G115" s="65">
        <v>30000</v>
      </c>
      <c r="H115" s="65"/>
      <c r="I115" s="65"/>
      <c r="J115" s="110"/>
      <c r="K115" s="123"/>
      <c r="L115" s="67"/>
      <c r="M115" s="62">
        <f t="shared" si="14"/>
        <v>30000</v>
      </c>
      <c r="N115" s="65"/>
      <c r="O115" s="65"/>
      <c r="P115" s="65">
        <v>30000</v>
      </c>
      <c r="Q115" s="65"/>
      <c r="R115" s="65"/>
      <c r="S115" s="110"/>
      <c r="T115" s="123"/>
      <c r="U115" s="67"/>
      <c r="V115" s="43"/>
    </row>
    <row r="116" spans="1:22" s="45" customFormat="1" ht="27" customHeight="1">
      <c r="B116" s="68">
        <v>603</v>
      </c>
      <c r="C116" s="66" t="s">
        <v>151</v>
      </c>
      <c r="D116" s="62">
        <f t="shared" si="13"/>
        <v>15000</v>
      </c>
      <c r="E116" s="65"/>
      <c r="F116" s="65">
        <v>15000</v>
      </c>
      <c r="G116" s="65"/>
      <c r="H116" s="65"/>
      <c r="I116" s="65"/>
      <c r="J116" s="110"/>
      <c r="K116" s="123"/>
      <c r="L116" s="67"/>
      <c r="M116" s="62">
        <f t="shared" si="14"/>
        <v>15000</v>
      </c>
      <c r="N116" s="65"/>
      <c r="O116" s="65">
        <v>15000</v>
      </c>
      <c r="P116" s="65"/>
      <c r="Q116" s="65"/>
      <c r="R116" s="65"/>
      <c r="S116" s="110"/>
      <c r="T116" s="123"/>
      <c r="U116" s="67"/>
      <c r="V116" s="43"/>
    </row>
    <row r="117" spans="1:22" s="45" customFormat="1" ht="38.25" customHeight="1">
      <c r="B117" s="68">
        <v>603</v>
      </c>
      <c r="C117" s="66" t="s">
        <v>152</v>
      </c>
      <c r="D117" s="62">
        <f t="shared" si="13"/>
        <v>30000</v>
      </c>
      <c r="E117" s="65"/>
      <c r="F117" s="65">
        <v>30000</v>
      </c>
      <c r="G117" s="65"/>
      <c r="H117" s="65"/>
      <c r="I117" s="65"/>
      <c r="J117" s="110"/>
      <c r="K117" s="123"/>
      <c r="L117" s="67"/>
      <c r="M117" s="62">
        <f t="shared" si="14"/>
        <v>30000</v>
      </c>
      <c r="N117" s="65"/>
      <c r="O117" s="65">
        <v>30000</v>
      </c>
      <c r="P117" s="65"/>
      <c r="Q117" s="65"/>
      <c r="R117" s="65"/>
      <c r="S117" s="110"/>
      <c r="T117" s="123"/>
      <c r="U117" s="67"/>
      <c r="V117" s="43"/>
    </row>
    <row r="118" spans="1:22" s="45" customFormat="1" ht="49.5" customHeight="1">
      <c r="B118" s="80">
        <v>603</v>
      </c>
      <c r="C118" s="9" t="s">
        <v>239</v>
      </c>
      <c r="D118" s="62">
        <f t="shared" si="13"/>
        <v>1980906</v>
      </c>
      <c r="E118" s="65"/>
      <c r="F118" s="65">
        <v>330151</v>
      </c>
      <c r="G118" s="65"/>
      <c r="H118" s="65"/>
      <c r="I118" s="65"/>
      <c r="J118" s="110"/>
      <c r="K118" s="123">
        <v>1650755</v>
      </c>
      <c r="L118" s="67"/>
      <c r="M118" s="62">
        <f t="shared" si="14"/>
        <v>1980906</v>
      </c>
      <c r="N118" s="65"/>
      <c r="O118" s="65">
        <v>330151</v>
      </c>
      <c r="P118" s="65"/>
      <c r="Q118" s="65"/>
      <c r="R118" s="65"/>
      <c r="S118" s="110"/>
      <c r="T118" s="123">
        <v>1650755</v>
      </c>
      <c r="U118" s="67"/>
      <c r="V118" s="43"/>
    </row>
    <row r="119" spans="1:22" s="45" customFormat="1" ht="49.5" customHeight="1">
      <c r="A119" s="170"/>
      <c r="B119" s="80">
        <v>619</v>
      </c>
      <c r="C119" s="9" t="s">
        <v>265</v>
      </c>
      <c r="D119" s="62">
        <f t="shared" si="13"/>
        <v>0</v>
      </c>
      <c r="E119" s="65"/>
      <c r="F119" s="65"/>
      <c r="G119" s="65"/>
      <c r="H119" s="65"/>
      <c r="I119" s="65"/>
      <c r="J119" s="110"/>
      <c r="K119" s="123"/>
      <c r="L119" s="67"/>
      <c r="M119" s="62">
        <f t="shared" si="14"/>
        <v>21300</v>
      </c>
      <c r="N119" s="65">
        <v>11300</v>
      </c>
      <c r="O119" s="65"/>
      <c r="P119" s="65"/>
      <c r="Q119" s="65">
        <v>10000</v>
      </c>
      <c r="R119" s="65"/>
      <c r="S119" s="110"/>
      <c r="T119" s="123"/>
      <c r="U119" s="67"/>
      <c r="V119" s="43"/>
    </row>
    <row r="120" spans="1:22" s="45" customFormat="1" ht="38.25" customHeight="1">
      <c r="B120" s="68">
        <v>619</v>
      </c>
      <c r="C120" s="9" t="s">
        <v>223</v>
      </c>
      <c r="D120" s="62">
        <f t="shared" si="13"/>
        <v>22188</v>
      </c>
      <c r="E120" s="65">
        <v>9188</v>
      </c>
      <c r="F120" s="65"/>
      <c r="G120" s="65">
        <v>13000</v>
      </c>
      <c r="H120" s="65"/>
      <c r="I120" s="65"/>
      <c r="J120" s="110"/>
      <c r="K120" s="123"/>
      <c r="L120" s="67"/>
      <c r="M120" s="62">
        <f t="shared" si="14"/>
        <v>22188</v>
      </c>
      <c r="N120" s="65">
        <v>9188</v>
      </c>
      <c r="O120" s="65"/>
      <c r="P120" s="65">
        <v>13000</v>
      </c>
      <c r="Q120" s="65"/>
      <c r="R120" s="65"/>
      <c r="S120" s="110"/>
      <c r="T120" s="123"/>
      <c r="U120" s="67"/>
      <c r="V120" s="43"/>
    </row>
    <row r="121" spans="1:22" ht="48.75" customHeight="1">
      <c r="B121" s="64">
        <v>619</v>
      </c>
      <c r="C121" s="40" t="s">
        <v>29</v>
      </c>
      <c r="D121" s="62">
        <f t="shared" si="13"/>
        <v>1183000</v>
      </c>
      <c r="E121" s="65"/>
      <c r="F121" s="65"/>
      <c r="G121" s="65"/>
      <c r="H121" s="65"/>
      <c r="I121" s="65">
        <v>1183000</v>
      </c>
      <c r="J121" s="110" t="s">
        <v>61</v>
      </c>
      <c r="K121" s="123"/>
      <c r="L121" s="67">
        <v>0</v>
      </c>
      <c r="M121" s="62">
        <f t="shared" si="14"/>
        <v>1183000</v>
      </c>
      <c r="N121" s="65"/>
      <c r="O121" s="65"/>
      <c r="P121" s="65"/>
      <c r="Q121" s="65"/>
      <c r="R121" s="65">
        <v>1183000</v>
      </c>
      <c r="S121" s="110" t="s">
        <v>61</v>
      </c>
      <c r="T121" s="123"/>
      <c r="U121" s="67">
        <v>0</v>
      </c>
    </row>
    <row r="122" spans="1:22" ht="29.25" customHeight="1">
      <c r="B122" s="64">
        <v>619</v>
      </c>
      <c r="C122" s="12" t="s">
        <v>217</v>
      </c>
      <c r="D122" s="62">
        <f t="shared" si="13"/>
        <v>40000</v>
      </c>
      <c r="E122" s="65"/>
      <c r="F122" s="65">
        <v>16120</v>
      </c>
      <c r="G122" s="65"/>
      <c r="H122" s="65"/>
      <c r="I122" s="65">
        <v>23880</v>
      </c>
      <c r="J122" s="110" t="s">
        <v>4</v>
      </c>
      <c r="K122" s="123"/>
      <c r="L122" s="67"/>
      <c r="M122" s="62">
        <f t="shared" si="14"/>
        <v>40000</v>
      </c>
      <c r="N122" s="65"/>
      <c r="O122" s="65">
        <v>16120</v>
      </c>
      <c r="P122" s="65"/>
      <c r="Q122" s="65"/>
      <c r="R122" s="65">
        <v>23880</v>
      </c>
      <c r="S122" s="110" t="s">
        <v>4</v>
      </c>
      <c r="T122" s="123"/>
      <c r="U122" s="67"/>
    </row>
    <row r="123" spans="1:22" ht="32.25" customHeight="1">
      <c r="B123" s="64"/>
      <c r="C123" s="3" t="s">
        <v>13</v>
      </c>
      <c r="D123" s="62">
        <f t="shared" ref="D123:L123" si="15">SUM(D124:D131)</f>
        <v>1967232</v>
      </c>
      <c r="E123" s="62">
        <f t="shared" si="15"/>
        <v>68763</v>
      </c>
      <c r="F123" s="62">
        <f t="shared" si="15"/>
        <v>0</v>
      </c>
      <c r="G123" s="62">
        <f t="shared" si="15"/>
        <v>8600</v>
      </c>
      <c r="H123" s="62">
        <f t="shared" si="15"/>
        <v>10612</v>
      </c>
      <c r="I123" s="62">
        <f t="shared" si="15"/>
        <v>0</v>
      </c>
      <c r="J123" s="109">
        <f t="shared" si="15"/>
        <v>0</v>
      </c>
      <c r="K123" s="109">
        <f t="shared" si="15"/>
        <v>0</v>
      </c>
      <c r="L123" s="63">
        <f t="shared" si="15"/>
        <v>1879257</v>
      </c>
      <c r="M123" s="62">
        <f t="shared" ref="M123:U123" si="16">SUM(M124:M131)</f>
        <v>1967232</v>
      </c>
      <c r="N123" s="62">
        <f t="shared" si="16"/>
        <v>68763</v>
      </c>
      <c r="O123" s="62">
        <f t="shared" si="16"/>
        <v>0</v>
      </c>
      <c r="P123" s="62">
        <f t="shared" si="16"/>
        <v>8600</v>
      </c>
      <c r="Q123" s="62">
        <f t="shared" si="16"/>
        <v>10612</v>
      </c>
      <c r="R123" s="62">
        <f t="shared" si="16"/>
        <v>0</v>
      </c>
      <c r="S123" s="109">
        <f t="shared" si="16"/>
        <v>0</v>
      </c>
      <c r="T123" s="109">
        <f t="shared" si="16"/>
        <v>0</v>
      </c>
      <c r="U123" s="63">
        <f t="shared" si="16"/>
        <v>1879257</v>
      </c>
    </row>
    <row r="124" spans="1:22" ht="48.75" customHeight="1">
      <c r="B124" s="64">
        <v>738</v>
      </c>
      <c r="C124" s="72" t="s">
        <v>154</v>
      </c>
      <c r="D124" s="62">
        <f t="shared" ref="D124:D131" si="17">SUM(E124:L124)</f>
        <v>448908</v>
      </c>
      <c r="E124" s="73">
        <v>7797</v>
      </c>
      <c r="F124" s="73"/>
      <c r="G124" s="73"/>
      <c r="H124" s="73"/>
      <c r="I124" s="73"/>
      <c r="J124" s="112"/>
      <c r="K124" s="125"/>
      <c r="L124" s="74">
        <v>441111</v>
      </c>
      <c r="M124" s="62">
        <f t="shared" ref="M124:M131" si="18">SUM(N124:U124)</f>
        <v>448908</v>
      </c>
      <c r="N124" s="73">
        <v>7797</v>
      </c>
      <c r="O124" s="73"/>
      <c r="P124" s="73"/>
      <c r="Q124" s="73"/>
      <c r="R124" s="73"/>
      <c r="S124" s="112"/>
      <c r="T124" s="125"/>
      <c r="U124" s="74">
        <v>441111</v>
      </c>
    </row>
    <row r="125" spans="1:22" ht="40.5" customHeight="1">
      <c r="B125" s="64">
        <v>738</v>
      </c>
      <c r="C125" s="72" t="s">
        <v>155</v>
      </c>
      <c r="D125" s="62">
        <f t="shared" si="17"/>
        <v>370076</v>
      </c>
      <c r="E125" s="73">
        <v>16966</v>
      </c>
      <c r="F125" s="73"/>
      <c r="G125" s="73"/>
      <c r="H125" s="73"/>
      <c r="I125" s="73"/>
      <c r="J125" s="112"/>
      <c r="K125" s="125"/>
      <c r="L125" s="74">
        <v>353110</v>
      </c>
      <c r="M125" s="62">
        <f t="shared" si="18"/>
        <v>370076</v>
      </c>
      <c r="N125" s="73">
        <v>16966</v>
      </c>
      <c r="O125" s="73"/>
      <c r="P125" s="73"/>
      <c r="Q125" s="73"/>
      <c r="R125" s="73"/>
      <c r="S125" s="112"/>
      <c r="T125" s="125"/>
      <c r="U125" s="74">
        <v>353110</v>
      </c>
    </row>
    <row r="126" spans="1:22" ht="46.5" customHeight="1">
      <c r="B126" s="64">
        <v>738</v>
      </c>
      <c r="C126" s="72" t="s">
        <v>156</v>
      </c>
      <c r="D126" s="62">
        <f t="shared" si="17"/>
        <v>385042</v>
      </c>
      <c r="E126" s="73">
        <v>7000</v>
      </c>
      <c r="F126" s="73"/>
      <c r="G126" s="73"/>
      <c r="H126" s="73"/>
      <c r="I126" s="73"/>
      <c r="J126" s="112"/>
      <c r="K126" s="125"/>
      <c r="L126" s="74">
        <v>378042</v>
      </c>
      <c r="M126" s="62">
        <f t="shared" si="18"/>
        <v>385042</v>
      </c>
      <c r="N126" s="73">
        <v>7000</v>
      </c>
      <c r="O126" s="73"/>
      <c r="P126" s="73"/>
      <c r="Q126" s="73"/>
      <c r="R126" s="73"/>
      <c r="S126" s="112"/>
      <c r="T126" s="125"/>
      <c r="U126" s="74">
        <v>378042</v>
      </c>
    </row>
    <row r="127" spans="1:22" ht="46.5" customHeight="1">
      <c r="B127" s="64">
        <v>738</v>
      </c>
      <c r="C127" s="72" t="s">
        <v>157</v>
      </c>
      <c r="D127" s="62">
        <f t="shared" si="17"/>
        <v>713994</v>
      </c>
      <c r="E127" s="73">
        <v>7000</v>
      </c>
      <c r="F127" s="73"/>
      <c r="G127" s="73"/>
      <c r="H127" s="73"/>
      <c r="I127" s="73"/>
      <c r="J127" s="112"/>
      <c r="K127" s="125"/>
      <c r="L127" s="74">
        <v>706994</v>
      </c>
      <c r="M127" s="62">
        <f t="shared" si="18"/>
        <v>713994</v>
      </c>
      <c r="N127" s="73">
        <v>7000</v>
      </c>
      <c r="O127" s="73"/>
      <c r="P127" s="73"/>
      <c r="Q127" s="73"/>
      <c r="R127" s="73"/>
      <c r="S127" s="112"/>
      <c r="T127" s="125"/>
      <c r="U127" s="74">
        <v>706994</v>
      </c>
    </row>
    <row r="128" spans="1:22" ht="30" customHeight="1">
      <c r="B128" s="64">
        <v>714</v>
      </c>
      <c r="C128" s="5" t="s">
        <v>158</v>
      </c>
      <c r="D128" s="62">
        <f t="shared" si="17"/>
        <v>30000</v>
      </c>
      <c r="E128" s="65">
        <v>30000</v>
      </c>
      <c r="F128" s="65"/>
      <c r="G128" s="65"/>
      <c r="H128" s="65"/>
      <c r="I128" s="65"/>
      <c r="J128" s="113"/>
      <c r="K128" s="126"/>
      <c r="L128" s="67"/>
      <c r="M128" s="62">
        <f t="shared" si="18"/>
        <v>30000</v>
      </c>
      <c r="N128" s="65">
        <v>30000</v>
      </c>
      <c r="O128" s="65"/>
      <c r="P128" s="65"/>
      <c r="Q128" s="65"/>
      <c r="R128" s="65"/>
      <c r="S128" s="113"/>
      <c r="T128" s="126"/>
      <c r="U128" s="67"/>
    </row>
    <row r="129" spans="2:22" ht="24">
      <c r="B129" s="64">
        <v>745</v>
      </c>
      <c r="C129" s="6" t="s">
        <v>23</v>
      </c>
      <c r="D129" s="62">
        <f t="shared" si="17"/>
        <v>4300</v>
      </c>
      <c r="E129" s="65"/>
      <c r="F129" s="65"/>
      <c r="G129" s="65">
        <v>4300</v>
      </c>
      <c r="H129" s="65"/>
      <c r="I129" s="65"/>
      <c r="J129" s="110"/>
      <c r="K129" s="123"/>
      <c r="L129" s="67"/>
      <c r="M129" s="62">
        <f t="shared" si="18"/>
        <v>4300</v>
      </c>
      <c r="N129" s="65"/>
      <c r="O129" s="65"/>
      <c r="P129" s="65">
        <v>4300</v>
      </c>
      <c r="Q129" s="65"/>
      <c r="R129" s="65"/>
      <c r="S129" s="110"/>
      <c r="T129" s="123"/>
      <c r="U129" s="67"/>
    </row>
    <row r="130" spans="2:22" ht="24">
      <c r="B130" s="64">
        <v>745</v>
      </c>
      <c r="C130" s="6" t="s">
        <v>24</v>
      </c>
      <c r="D130" s="62">
        <f t="shared" si="17"/>
        <v>4300</v>
      </c>
      <c r="E130" s="65"/>
      <c r="F130" s="65"/>
      <c r="G130" s="65">
        <v>4300</v>
      </c>
      <c r="H130" s="65"/>
      <c r="I130" s="65"/>
      <c r="J130" s="110"/>
      <c r="K130" s="123"/>
      <c r="L130" s="67"/>
      <c r="M130" s="62">
        <f t="shared" si="18"/>
        <v>4300</v>
      </c>
      <c r="N130" s="65"/>
      <c r="O130" s="65"/>
      <c r="P130" s="65">
        <v>4300</v>
      </c>
      <c r="Q130" s="65"/>
      <c r="R130" s="65"/>
      <c r="S130" s="110"/>
      <c r="T130" s="123"/>
      <c r="U130" s="67"/>
    </row>
    <row r="131" spans="2:22" ht="24">
      <c r="B131" s="68">
        <v>745</v>
      </c>
      <c r="C131" s="13" t="s">
        <v>30</v>
      </c>
      <c r="D131" s="62">
        <f t="shared" si="17"/>
        <v>10612</v>
      </c>
      <c r="E131" s="65"/>
      <c r="F131" s="65"/>
      <c r="G131" s="65"/>
      <c r="H131" s="65">
        <v>10612</v>
      </c>
      <c r="I131" s="65"/>
      <c r="J131" s="110"/>
      <c r="K131" s="123"/>
      <c r="L131" s="67"/>
      <c r="M131" s="62">
        <f t="shared" si="18"/>
        <v>10612</v>
      </c>
      <c r="N131" s="65"/>
      <c r="O131" s="65"/>
      <c r="P131" s="65"/>
      <c r="Q131" s="65">
        <v>10612</v>
      </c>
      <c r="R131" s="65"/>
      <c r="S131" s="110"/>
      <c r="T131" s="123"/>
      <c r="U131" s="67"/>
    </row>
    <row r="132" spans="2:22" ht="24">
      <c r="B132" s="64"/>
      <c r="C132" s="3" t="s">
        <v>14</v>
      </c>
      <c r="D132" s="62">
        <f t="shared" ref="D132:T132" si="19">SUM(D133:D139)</f>
        <v>389740</v>
      </c>
      <c r="E132" s="62">
        <f t="shared" si="19"/>
        <v>252639</v>
      </c>
      <c r="F132" s="62">
        <f t="shared" si="19"/>
        <v>10184</v>
      </c>
      <c r="G132" s="62">
        <f t="shared" si="19"/>
        <v>82663</v>
      </c>
      <c r="H132" s="62">
        <f t="shared" si="19"/>
        <v>0</v>
      </c>
      <c r="I132" s="62">
        <f t="shared" si="19"/>
        <v>44254</v>
      </c>
      <c r="J132" s="109">
        <f t="shared" si="19"/>
        <v>0</v>
      </c>
      <c r="K132" s="109">
        <f t="shared" si="19"/>
        <v>0</v>
      </c>
      <c r="L132" s="63">
        <f t="shared" si="19"/>
        <v>0</v>
      </c>
      <c r="M132" s="62">
        <f t="shared" si="19"/>
        <v>389740</v>
      </c>
      <c r="N132" s="62">
        <f t="shared" si="19"/>
        <v>252639</v>
      </c>
      <c r="O132" s="62">
        <f t="shared" si="19"/>
        <v>10184</v>
      </c>
      <c r="P132" s="62">
        <f t="shared" si="19"/>
        <v>82663</v>
      </c>
      <c r="Q132" s="62">
        <f t="shared" si="19"/>
        <v>0</v>
      </c>
      <c r="R132" s="62">
        <f t="shared" si="19"/>
        <v>44254</v>
      </c>
      <c r="S132" s="109">
        <f t="shared" si="19"/>
        <v>0</v>
      </c>
      <c r="T132" s="109">
        <f t="shared" si="19"/>
        <v>0</v>
      </c>
      <c r="U132" s="63">
        <f>SUM(U133:U139)</f>
        <v>0</v>
      </c>
    </row>
    <row r="133" spans="2:22" s="45" customFormat="1" ht="24">
      <c r="B133" s="68">
        <v>832</v>
      </c>
      <c r="C133" s="5" t="s">
        <v>204</v>
      </c>
      <c r="D133" s="62">
        <f t="shared" ref="D133:D139" si="20">SUM(E133:L133)</f>
        <v>71184</v>
      </c>
      <c r="E133" s="65">
        <v>5760</v>
      </c>
      <c r="F133" s="65">
        <v>10184</v>
      </c>
      <c r="G133" s="65">
        <v>55240</v>
      </c>
      <c r="H133" s="65"/>
      <c r="I133" s="65"/>
      <c r="J133" s="113"/>
      <c r="K133" s="126"/>
      <c r="L133" s="67"/>
      <c r="M133" s="62">
        <f t="shared" ref="M133:M139" si="21">SUM(N133:U133)</f>
        <v>71184</v>
      </c>
      <c r="N133" s="65">
        <v>5760</v>
      </c>
      <c r="O133" s="65">
        <v>10184</v>
      </c>
      <c r="P133" s="65">
        <v>55240</v>
      </c>
      <c r="Q133" s="65"/>
      <c r="R133" s="65"/>
      <c r="S133" s="113"/>
      <c r="T133" s="126"/>
      <c r="U133" s="67"/>
      <c r="V133" s="43"/>
    </row>
    <row r="134" spans="2:22" s="45" customFormat="1" ht="36">
      <c r="B134" s="68"/>
      <c r="C134" s="5" t="s">
        <v>159</v>
      </c>
      <c r="D134" s="62">
        <f t="shared" si="20"/>
        <v>128079</v>
      </c>
      <c r="E134" s="65">
        <v>128079</v>
      </c>
      <c r="F134" s="65"/>
      <c r="G134" s="65"/>
      <c r="H134" s="65"/>
      <c r="I134" s="65"/>
      <c r="J134" s="113"/>
      <c r="K134" s="126"/>
      <c r="L134" s="67"/>
      <c r="M134" s="62">
        <f t="shared" si="21"/>
        <v>128079</v>
      </c>
      <c r="N134" s="65">
        <v>128079</v>
      </c>
      <c r="O134" s="65"/>
      <c r="P134" s="65"/>
      <c r="Q134" s="65"/>
      <c r="R134" s="65"/>
      <c r="S134" s="113"/>
      <c r="T134" s="126"/>
      <c r="U134" s="67"/>
      <c r="V134" s="43"/>
    </row>
    <row r="135" spans="2:22" s="45" customFormat="1" ht="60">
      <c r="B135" s="68">
        <v>832</v>
      </c>
      <c r="C135" s="5" t="s">
        <v>160</v>
      </c>
      <c r="D135" s="62">
        <f t="shared" si="20"/>
        <v>59760</v>
      </c>
      <c r="E135" s="65">
        <v>59760</v>
      </c>
      <c r="F135" s="65"/>
      <c r="G135" s="65"/>
      <c r="H135" s="65"/>
      <c r="I135" s="65"/>
      <c r="J135" s="113"/>
      <c r="K135" s="126"/>
      <c r="L135" s="67"/>
      <c r="M135" s="62">
        <f t="shared" si="21"/>
        <v>59760</v>
      </c>
      <c r="N135" s="65">
        <v>59760</v>
      </c>
      <c r="O135" s="65"/>
      <c r="P135" s="65"/>
      <c r="Q135" s="65"/>
      <c r="R135" s="65"/>
      <c r="S135" s="113"/>
      <c r="T135" s="126"/>
      <c r="U135" s="67"/>
      <c r="V135" s="43"/>
    </row>
    <row r="136" spans="2:22" s="45" customFormat="1" ht="48">
      <c r="B136" s="68">
        <v>832</v>
      </c>
      <c r="C136" s="5" t="s">
        <v>161</v>
      </c>
      <c r="D136" s="62">
        <f t="shared" si="20"/>
        <v>24600</v>
      </c>
      <c r="E136" s="65">
        <v>24600</v>
      </c>
      <c r="F136" s="65"/>
      <c r="G136" s="65"/>
      <c r="H136" s="65"/>
      <c r="I136" s="65"/>
      <c r="J136" s="113"/>
      <c r="K136" s="126"/>
      <c r="L136" s="67"/>
      <c r="M136" s="62">
        <f t="shared" si="21"/>
        <v>24600</v>
      </c>
      <c r="N136" s="65">
        <v>24600</v>
      </c>
      <c r="O136" s="65"/>
      <c r="P136" s="65"/>
      <c r="Q136" s="65"/>
      <c r="R136" s="65"/>
      <c r="S136" s="113"/>
      <c r="T136" s="126"/>
      <c r="U136" s="67"/>
      <c r="V136" s="43"/>
    </row>
    <row r="137" spans="2:22" ht="72">
      <c r="B137" s="68">
        <v>832</v>
      </c>
      <c r="C137" s="4" t="s">
        <v>162</v>
      </c>
      <c r="D137" s="62">
        <f t="shared" si="20"/>
        <v>34440</v>
      </c>
      <c r="E137" s="65">
        <v>34440</v>
      </c>
      <c r="F137" s="65"/>
      <c r="G137" s="65"/>
      <c r="H137" s="65"/>
      <c r="I137" s="65"/>
      <c r="J137" s="113"/>
      <c r="K137" s="126"/>
      <c r="L137" s="67"/>
      <c r="M137" s="62">
        <f t="shared" si="21"/>
        <v>34440</v>
      </c>
      <c r="N137" s="65">
        <v>34440</v>
      </c>
      <c r="O137" s="65"/>
      <c r="P137" s="65"/>
      <c r="Q137" s="65"/>
      <c r="R137" s="65"/>
      <c r="S137" s="113"/>
      <c r="T137" s="126"/>
      <c r="U137" s="67"/>
    </row>
    <row r="138" spans="2:22" s="45" customFormat="1" ht="24">
      <c r="B138" s="68">
        <v>832</v>
      </c>
      <c r="C138" s="9" t="s">
        <v>43</v>
      </c>
      <c r="D138" s="62">
        <f t="shared" si="20"/>
        <v>27423</v>
      </c>
      <c r="E138" s="65"/>
      <c r="F138" s="65"/>
      <c r="G138" s="65">
        <v>27423</v>
      </c>
      <c r="H138" s="65"/>
      <c r="I138" s="65"/>
      <c r="J138" s="110"/>
      <c r="K138" s="123"/>
      <c r="L138" s="67"/>
      <c r="M138" s="62">
        <f t="shared" si="21"/>
        <v>27423</v>
      </c>
      <c r="N138" s="65"/>
      <c r="O138" s="65"/>
      <c r="P138" s="65">
        <v>27423</v>
      </c>
      <c r="Q138" s="65"/>
      <c r="R138" s="65"/>
      <c r="S138" s="110"/>
      <c r="T138" s="123"/>
      <c r="U138" s="67"/>
      <c r="V138" s="43"/>
    </row>
    <row r="139" spans="2:22" ht="58.5" customHeight="1">
      <c r="B139" s="64">
        <v>832</v>
      </c>
      <c r="C139" s="6" t="s">
        <v>62</v>
      </c>
      <c r="D139" s="62">
        <f t="shared" si="20"/>
        <v>44254</v>
      </c>
      <c r="E139" s="65"/>
      <c r="F139" s="65"/>
      <c r="G139" s="65"/>
      <c r="H139" s="65"/>
      <c r="I139" s="65">
        <v>44254</v>
      </c>
      <c r="J139" s="110" t="s">
        <v>63</v>
      </c>
      <c r="K139" s="123"/>
      <c r="L139" s="67"/>
      <c r="M139" s="62">
        <f t="shared" si="21"/>
        <v>44254</v>
      </c>
      <c r="N139" s="65"/>
      <c r="O139" s="65"/>
      <c r="P139" s="65"/>
      <c r="Q139" s="65"/>
      <c r="R139" s="65">
        <v>44254</v>
      </c>
      <c r="S139" s="110" t="s">
        <v>63</v>
      </c>
      <c r="T139" s="123"/>
      <c r="U139" s="67"/>
    </row>
    <row r="140" spans="2:22" ht="24">
      <c r="B140" s="75">
        <v>5200</v>
      </c>
      <c r="C140" s="2" t="s">
        <v>5</v>
      </c>
      <c r="D140" s="62">
        <f t="shared" ref="D140:U140" si="22">SUM(D141+D144+D146+D151+D155+D161+D187+D195)</f>
        <v>2256743</v>
      </c>
      <c r="E140" s="62">
        <f t="shared" si="22"/>
        <v>331051</v>
      </c>
      <c r="F140" s="62">
        <f t="shared" si="22"/>
        <v>203066</v>
      </c>
      <c r="G140" s="62">
        <f t="shared" si="22"/>
        <v>323129</v>
      </c>
      <c r="H140" s="62">
        <f t="shared" si="22"/>
        <v>226503</v>
      </c>
      <c r="I140" s="62">
        <f t="shared" si="22"/>
        <v>193663</v>
      </c>
      <c r="J140" s="109">
        <f t="shared" si="22"/>
        <v>0</v>
      </c>
      <c r="K140" s="109">
        <f t="shared" si="22"/>
        <v>978583</v>
      </c>
      <c r="L140" s="63">
        <f t="shared" si="22"/>
        <v>748</v>
      </c>
      <c r="M140" s="62">
        <f t="shared" si="22"/>
        <v>2246743</v>
      </c>
      <c r="N140" s="62">
        <f t="shared" si="22"/>
        <v>331051</v>
      </c>
      <c r="O140" s="62">
        <f t="shared" si="22"/>
        <v>203066</v>
      </c>
      <c r="P140" s="62">
        <f t="shared" si="22"/>
        <v>323129</v>
      </c>
      <c r="Q140" s="62">
        <f t="shared" si="22"/>
        <v>216503</v>
      </c>
      <c r="R140" s="62">
        <f t="shared" si="22"/>
        <v>193663</v>
      </c>
      <c r="S140" s="109">
        <f t="shared" si="22"/>
        <v>0</v>
      </c>
      <c r="T140" s="109">
        <f t="shared" si="22"/>
        <v>978583</v>
      </c>
      <c r="U140" s="63">
        <f t="shared" si="22"/>
        <v>748</v>
      </c>
    </row>
    <row r="141" spans="2:22" s="45" customFormat="1">
      <c r="B141" s="76"/>
      <c r="C141" s="3" t="s">
        <v>15</v>
      </c>
      <c r="D141" s="62">
        <f>SUM(D142:D143)</f>
        <v>13200</v>
      </c>
      <c r="E141" s="62"/>
      <c r="F141" s="62"/>
      <c r="G141" s="62">
        <f t="shared" ref="G141:M141" si="23">SUM(G142:G143)</f>
        <v>0</v>
      </c>
      <c r="H141" s="62">
        <f t="shared" si="23"/>
        <v>0</v>
      </c>
      <c r="I141" s="62">
        <f t="shared" si="23"/>
        <v>13200</v>
      </c>
      <c r="J141" s="109">
        <f t="shared" si="23"/>
        <v>0</v>
      </c>
      <c r="K141" s="109">
        <f t="shared" si="23"/>
        <v>0</v>
      </c>
      <c r="L141" s="63">
        <f t="shared" si="23"/>
        <v>0</v>
      </c>
      <c r="M141" s="62">
        <f t="shared" si="23"/>
        <v>13200</v>
      </c>
      <c r="N141" s="62"/>
      <c r="O141" s="62"/>
      <c r="P141" s="62">
        <f t="shared" ref="P141:U141" si="24">SUM(P142:P143)</f>
        <v>0</v>
      </c>
      <c r="Q141" s="62">
        <f t="shared" si="24"/>
        <v>0</v>
      </c>
      <c r="R141" s="62">
        <f t="shared" si="24"/>
        <v>13200</v>
      </c>
      <c r="S141" s="109">
        <f t="shared" si="24"/>
        <v>0</v>
      </c>
      <c r="T141" s="109">
        <f t="shared" si="24"/>
        <v>0</v>
      </c>
      <c r="U141" s="63">
        <f t="shared" si="24"/>
        <v>0</v>
      </c>
      <c r="V141" s="43"/>
    </row>
    <row r="142" spans="2:22" s="45" customFormat="1">
      <c r="B142" s="76">
        <v>122</v>
      </c>
      <c r="C142" s="14" t="s">
        <v>163</v>
      </c>
      <c r="D142" s="62">
        <f>SUM(E142:L142)</f>
        <v>3200</v>
      </c>
      <c r="E142" s="65"/>
      <c r="F142" s="65"/>
      <c r="G142" s="65"/>
      <c r="H142" s="65"/>
      <c r="I142" s="65">
        <v>3200</v>
      </c>
      <c r="J142" s="113" t="s">
        <v>4</v>
      </c>
      <c r="K142" s="126"/>
      <c r="L142" s="67"/>
      <c r="M142" s="62">
        <f>SUM(N142:U142)</f>
        <v>3200</v>
      </c>
      <c r="N142" s="65"/>
      <c r="O142" s="65"/>
      <c r="P142" s="65"/>
      <c r="Q142" s="65"/>
      <c r="R142" s="65">
        <v>3200</v>
      </c>
      <c r="S142" s="113" t="s">
        <v>4</v>
      </c>
      <c r="T142" s="126"/>
      <c r="U142" s="67"/>
      <c r="V142" s="43"/>
    </row>
    <row r="143" spans="2:22" s="45" customFormat="1">
      <c r="B143" s="76">
        <v>122</v>
      </c>
      <c r="C143" s="29" t="s">
        <v>164</v>
      </c>
      <c r="D143" s="62">
        <f>SUM(E143:L143)</f>
        <v>10000</v>
      </c>
      <c r="E143" s="65"/>
      <c r="F143" s="65"/>
      <c r="G143" s="65"/>
      <c r="H143" s="65"/>
      <c r="I143" s="65">
        <v>10000</v>
      </c>
      <c r="J143" s="110" t="s">
        <v>64</v>
      </c>
      <c r="K143" s="123"/>
      <c r="L143" s="67"/>
      <c r="M143" s="62">
        <f>SUM(N143:U143)</f>
        <v>10000</v>
      </c>
      <c r="N143" s="65"/>
      <c r="O143" s="65"/>
      <c r="P143" s="65"/>
      <c r="Q143" s="65"/>
      <c r="R143" s="65">
        <v>10000</v>
      </c>
      <c r="S143" s="110" t="s">
        <v>64</v>
      </c>
      <c r="T143" s="123"/>
      <c r="U143" s="67"/>
      <c r="V143" s="43"/>
    </row>
    <row r="144" spans="2:22">
      <c r="B144" s="68"/>
      <c r="C144" s="15" t="s">
        <v>53</v>
      </c>
      <c r="D144" s="62">
        <f t="shared" ref="D144:U144" si="25">SUM(D145:D145)</f>
        <v>0</v>
      </c>
      <c r="E144" s="62">
        <f>SUM(E145:E145)</f>
        <v>0</v>
      </c>
      <c r="F144" s="62">
        <f>SUM(F145:F145)</f>
        <v>0</v>
      </c>
      <c r="G144" s="62">
        <f t="shared" si="25"/>
        <v>0</v>
      </c>
      <c r="H144" s="62">
        <f t="shared" si="25"/>
        <v>0</v>
      </c>
      <c r="I144" s="62">
        <f t="shared" si="25"/>
        <v>0</v>
      </c>
      <c r="J144" s="109">
        <f t="shared" si="25"/>
        <v>0</v>
      </c>
      <c r="K144" s="109">
        <f t="shared" si="25"/>
        <v>0</v>
      </c>
      <c r="L144" s="63">
        <f t="shared" si="25"/>
        <v>0</v>
      </c>
      <c r="M144" s="62">
        <f t="shared" si="25"/>
        <v>0</v>
      </c>
      <c r="N144" s="62">
        <f>SUM(N145:N145)</f>
        <v>0</v>
      </c>
      <c r="O144" s="62">
        <f>SUM(O145:O145)</f>
        <v>0</v>
      </c>
      <c r="P144" s="62">
        <f t="shared" si="25"/>
        <v>0</v>
      </c>
      <c r="Q144" s="62">
        <f t="shared" si="25"/>
        <v>0</v>
      </c>
      <c r="R144" s="62">
        <f t="shared" si="25"/>
        <v>0</v>
      </c>
      <c r="S144" s="109">
        <f t="shared" si="25"/>
        <v>0</v>
      </c>
      <c r="T144" s="109">
        <f t="shared" si="25"/>
        <v>0</v>
      </c>
      <c r="U144" s="63">
        <f t="shared" si="25"/>
        <v>0</v>
      </c>
    </row>
    <row r="145" spans="2:21" ht="27" customHeight="1">
      <c r="B145" s="68"/>
      <c r="C145" s="41"/>
      <c r="D145" s="62">
        <f>SUM(E145:L145)</f>
        <v>0</v>
      </c>
      <c r="E145" s="65"/>
      <c r="F145" s="65"/>
      <c r="G145" s="65"/>
      <c r="H145" s="65"/>
      <c r="I145" s="65"/>
      <c r="J145" s="110"/>
      <c r="K145" s="123"/>
      <c r="L145" s="67"/>
      <c r="M145" s="62">
        <f>SUM(N145:U145)</f>
        <v>0</v>
      </c>
      <c r="N145" s="65"/>
      <c r="O145" s="65"/>
      <c r="P145" s="65"/>
      <c r="Q145" s="65"/>
      <c r="R145" s="65"/>
      <c r="S145" s="110"/>
      <c r="T145" s="123"/>
      <c r="U145" s="67"/>
    </row>
    <row r="146" spans="2:21">
      <c r="B146" s="64"/>
      <c r="C146" s="3" t="s">
        <v>11</v>
      </c>
      <c r="D146" s="62">
        <f>SUM(D147:D150)</f>
        <v>15000</v>
      </c>
      <c r="E146" s="62">
        <f t="shared" ref="E146:L146" si="26">SUM(E147:E150)</f>
        <v>0</v>
      </c>
      <c r="F146" s="62">
        <f t="shared" si="26"/>
        <v>0</v>
      </c>
      <c r="G146" s="62">
        <f t="shared" si="26"/>
        <v>0</v>
      </c>
      <c r="H146" s="62">
        <f t="shared" si="26"/>
        <v>0</v>
      </c>
      <c r="I146" s="62">
        <f t="shared" si="26"/>
        <v>15000</v>
      </c>
      <c r="J146" s="109">
        <f t="shared" si="26"/>
        <v>0</v>
      </c>
      <c r="K146" s="109">
        <f t="shared" si="26"/>
        <v>0</v>
      </c>
      <c r="L146" s="63">
        <f t="shared" si="26"/>
        <v>0</v>
      </c>
      <c r="M146" s="62">
        <f>SUM(M147:M150)</f>
        <v>15000</v>
      </c>
      <c r="N146" s="62">
        <f t="shared" ref="N146:U146" si="27">SUM(N147:N150)</f>
        <v>0</v>
      </c>
      <c r="O146" s="62">
        <f t="shared" si="27"/>
        <v>0</v>
      </c>
      <c r="P146" s="62">
        <f t="shared" si="27"/>
        <v>0</v>
      </c>
      <c r="Q146" s="62">
        <f t="shared" si="27"/>
        <v>0</v>
      </c>
      <c r="R146" s="62">
        <f t="shared" si="27"/>
        <v>15000</v>
      </c>
      <c r="S146" s="109">
        <f t="shared" si="27"/>
        <v>0</v>
      </c>
      <c r="T146" s="109">
        <f t="shared" si="27"/>
        <v>0</v>
      </c>
      <c r="U146" s="63">
        <f t="shared" si="27"/>
        <v>0</v>
      </c>
    </row>
    <row r="147" spans="2:21" ht="57.75" customHeight="1">
      <c r="B147" s="64">
        <v>239</v>
      </c>
      <c r="C147" s="4" t="s">
        <v>65</v>
      </c>
      <c r="D147" s="62">
        <f>SUM(E147:L147)</f>
        <v>15000</v>
      </c>
      <c r="E147" s="65"/>
      <c r="F147" s="65"/>
      <c r="G147" s="65"/>
      <c r="H147" s="65"/>
      <c r="I147" s="65">
        <v>15000</v>
      </c>
      <c r="J147" s="110" t="s">
        <v>78</v>
      </c>
      <c r="K147" s="123"/>
      <c r="L147" s="67"/>
      <c r="M147" s="62">
        <f>SUM(N147:U147)</f>
        <v>15000</v>
      </c>
      <c r="N147" s="65"/>
      <c r="O147" s="65"/>
      <c r="P147" s="65"/>
      <c r="Q147" s="65"/>
      <c r="R147" s="65">
        <v>15000</v>
      </c>
      <c r="S147" s="110" t="s">
        <v>78</v>
      </c>
      <c r="T147" s="123"/>
      <c r="U147" s="67"/>
    </row>
    <row r="148" spans="2:21">
      <c r="B148" s="68"/>
      <c r="C148" s="16"/>
      <c r="D148" s="62">
        <f>SUM(E148:L148)</f>
        <v>0</v>
      </c>
      <c r="E148" s="65"/>
      <c r="F148" s="65"/>
      <c r="G148" s="65"/>
      <c r="H148" s="65"/>
      <c r="I148" s="65"/>
      <c r="J148" s="110"/>
      <c r="K148" s="123"/>
      <c r="L148" s="67"/>
      <c r="M148" s="62">
        <f>SUM(N148:U148)</f>
        <v>0</v>
      </c>
      <c r="N148" s="65"/>
      <c r="O148" s="65"/>
      <c r="P148" s="65"/>
      <c r="Q148" s="65"/>
      <c r="R148" s="65"/>
      <c r="S148" s="110"/>
      <c r="T148" s="123"/>
      <c r="U148" s="67"/>
    </row>
    <row r="149" spans="2:21" ht="18" customHeight="1">
      <c r="B149" s="76"/>
      <c r="C149" s="16"/>
      <c r="D149" s="62">
        <f>SUM(E149:L149)</f>
        <v>0</v>
      </c>
      <c r="E149" s="65"/>
      <c r="F149" s="65"/>
      <c r="G149" s="65"/>
      <c r="H149" s="65"/>
      <c r="I149" s="65"/>
      <c r="J149" s="110"/>
      <c r="K149" s="123"/>
      <c r="L149" s="67"/>
      <c r="M149" s="62">
        <f>SUM(N149:U149)</f>
        <v>0</v>
      </c>
      <c r="N149" s="65"/>
      <c r="O149" s="65"/>
      <c r="P149" s="65"/>
      <c r="Q149" s="65"/>
      <c r="R149" s="65"/>
      <c r="S149" s="110"/>
      <c r="T149" s="123"/>
      <c r="U149" s="67"/>
    </row>
    <row r="150" spans="2:21" ht="18" customHeight="1">
      <c r="B150" s="64"/>
      <c r="C150" s="4"/>
      <c r="D150" s="62">
        <f>SUM(E150:L150)</f>
        <v>0</v>
      </c>
      <c r="E150" s="65"/>
      <c r="F150" s="65"/>
      <c r="G150" s="65"/>
      <c r="H150" s="65"/>
      <c r="I150" s="65"/>
      <c r="J150" s="110"/>
      <c r="K150" s="123"/>
      <c r="L150" s="67"/>
      <c r="M150" s="62">
        <f>SUM(N150:U150)</f>
        <v>0</v>
      </c>
      <c r="N150" s="65"/>
      <c r="O150" s="65"/>
      <c r="P150" s="65"/>
      <c r="Q150" s="65"/>
      <c r="R150" s="65"/>
      <c r="S150" s="110"/>
      <c r="T150" s="123"/>
      <c r="U150" s="67"/>
    </row>
    <row r="151" spans="2:21">
      <c r="B151" s="68"/>
      <c r="C151" s="15" t="s">
        <v>20</v>
      </c>
      <c r="D151" s="62">
        <f t="shared" ref="D151:U151" si="28">SUM(D152:D154)</f>
        <v>1171654</v>
      </c>
      <c r="E151" s="62">
        <f t="shared" si="28"/>
        <v>50000</v>
      </c>
      <c r="F151" s="62">
        <f t="shared" si="28"/>
        <v>0</v>
      </c>
      <c r="G151" s="62">
        <f t="shared" si="28"/>
        <v>49533</v>
      </c>
      <c r="H151" s="62">
        <f t="shared" si="28"/>
        <v>0</v>
      </c>
      <c r="I151" s="62">
        <f t="shared" si="28"/>
        <v>100481</v>
      </c>
      <c r="J151" s="109">
        <f t="shared" si="28"/>
        <v>0</v>
      </c>
      <c r="K151" s="109">
        <f t="shared" si="28"/>
        <v>971640</v>
      </c>
      <c r="L151" s="63">
        <f t="shared" si="28"/>
        <v>0</v>
      </c>
      <c r="M151" s="62">
        <f t="shared" si="28"/>
        <v>1171654</v>
      </c>
      <c r="N151" s="62">
        <f t="shared" si="28"/>
        <v>50000</v>
      </c>
      <c r="O151" s="62">
        <f t="shared" si="28"/>
        <v>0</v>
      </c>
      <c r="P151" s="62">
        <f t="shared" si="28"/>
        <v>49533</v>
      </c>
      <c r="Q151" s="62">
        <f t="shared" si="28"/>
        <v>0</v>
      </c>
      <c r="R151" s="62">
        <f t="shared" si="28"/>
        <v>100481</v>
      </c>
      <c r="S151" s="109">
        <f t="shared" si="28"/>
        <v>0</v>
      </c>
      <c r="T151" s="109">
        <f t="shared" si="28"/>
        <v>971640</v>
      </c>
      <c r="U151" s="63">
        <f t="shared" si="28"/>
        <v>0</v>
      </c>
    </row>
    <row r="152" spans="2:21" ht="57" customHeight="1">
      <c r="B152" s="68">
        <v>311</v>
      </c>
      <c r="C152" s="5" t="s">
        <v>44</v>
      </c>
      <c r="D152" s="62">
        <f>SUM(E152:L152)</f>
        <v>825942</v>
      </c>
      <c r="E152" s="65">
        <v>50000</v>
      </c>
      <c r="F152" s="65"/>
      <c r="G152" s="65">
        <v>49533</v>
      </c>
      <c r="H152" s="65"/>
      <c r="I152" s="65">
        <v>100481</v>
      </c>
      <c r="J152" s="110" t="s">
        <v>78</v>
      </c>
      <c r="K152" s="123">
        <v>625928</v>
      </c>
      <c r="L152" s="67">
        <v>0</v>
      </c>
      <c r="M152" s="62">
        <f>SUM(N152:U152)</f>
        <v>825942</v>
      </c>
      <c r="N152" s="65">
        <v>50000</v>
      </c>
      <c r="O152" s="65"/>
      <c r="P152" s="65">
        <v>49533</v>
      </c>
      <c r="Q152" s="65"/>
      <c r="R152" s="65">
        <v>100481</v>
      </c>
      <c r="S152" s="110" t="s">
        <v>78</v>
      </c>
      <c r="T152" s="123">
        <v>625928</v>
      </c>
      <c r="U152" s="67">
        <v>0</v>
      </c>
    </row>
    <row r="153" spans="2:21" ht="36">
      <c r="B153" s="64">
        <v>322</v>
      </c>
      <c r="C153" s="17" t="s">
        <v>66</v>
      </c>
      <c r="D153" s="62">
        <f>SUM(E153:L153)</f>
        <v>277733</v>
      </c>
      <c r="E153" s="65"/>
      <c r="F153" s="65"/>
      <c r="G153" s="65"/>
      <c r="H153" s="65"/>
      <c r="I153" s="65"/>
      <c r="J153" s="110"/>
      <c r="K153" s="123">
        <v>277733</v>
      </c>
      <c r="L153" s="67"/>
      <c r="M153" s="62">
        <f>SUM(N153:U153)</f>
        <v>277733</v>
      </c>
      <c r="N153" s="65"/>
      <c r="O153" s="65"/>
      <c r="P153" s="65"/>
      <c r="Q153" s="65"/>
      <c r="R153" s="65"/>
      <c r="S153" s="110"/>
      <c r="T153" s="123">
        <v>277733</v>
      </c>
      <c r="U153" s="67"/>
    </row>
    <row r="154" spans="2:21" ht="24">
      <c r="B154" s="64">
        <v>322</v>
      </c>
      <c r="C154" s="17" t="s">
        <v>218</v>
      </c>
      <c r="D154" s="62">
        <f>SUM(E154:L154)</f>
        <v>67979</v>
      </c>
      <c r="E154" s="65"/>
      <c r="F154" s="65"/>
      <c r="G154" s="65"/>
      <c r="H154" s="65"/>
      <c r="I154" s="65"/>
      <c r="J154" s="110"/>
      <c r="K154" s="123">
        <v>67979</v>
      </c>
      <c r="L154" s="67"/>
      <c r="M154" s="62">
        <f>SUM(N154:U154)</f>
        <v>67979</v>
      </c>
      <c r="N154" s="65"/>
      <c r="O154" s="65"/>
      <c r="P154" s="65"/>
      <c r="Q154" s="65"/>
      <c r="R154" s="65"/>
      <c r="S154" s="110"/>
      <c r="T154" s="123">
        <v>67979</v>
      </c>
      <c r="U154" s="67"/>
    </row>
    <row r="155" spans="2:21" ht="24">
      <c r="B155" s="69"/>
      <c r="C155" s="7" t="s">
        <v>31</v>
      </c>
      <c r="D155" s="62">
        <f t="shared" ref="D155:U155" si="29">SUM(D156:D160)</f>
        <v>60748</v>
      </c>
      <c r="E155" s="62">
        <f t="shared" si="29"/>
        <v>60000</v>
      </c>
      <c r="F155" s="62">
        <f t="shared" si="29"/>
        <v>0</v>
      </c>
      <c r="G155" s="62">
        <f t="shared" si="29"/>
        <v>0</v>
      </c>
      <c r="H155" s="62">
        <f t="shared" si="29"/>
        <v>0</v>
      </c>
      <c r="I155" s="62">
        <f t="shared" si="29"/>
        <v>0</v>
      </c>
      <c r="J155" s="109">
        <f t="shared" si="29"/>
        <v>0</v>
      </c>
      <c r="K155" s="109">
        <f t="shared" si="29"/>
        <v>0</v>
      </c>
      <c r="L155" s="63">
        <f t="shared" si="29"/>
        <v>748</v>
      </c>
      <c r="M155" s="62">
        <f t="shared" si="29"/>
        <v>60748</v>
      </c>
      <c r="N155" s="62">
        <f t="shared" si="29"/>
        <v>60000</v>
      </c>
      <c r="O155" s="62">
        <f t="shared" si="29"/>
        <v>0</v>
      </c>
      <c r="P155" s="62">
        <f t="shared" si="29"/>
        <v>0</v>
      </c>
      <c r="Q155" s="62">
        <f t="shared" si="29"/>
        <v>0</v>
      </c>
      <c r="R155" s="62">
        <f t="shared" si="29"/>
        <v>0</v>
      </c>
      <c r="S155" s="109">
        <f t="shared" si="29"/>
        <v>0</v>
      </c>
      <c r="T155" s="109">
        <f t="shared" si="29"/>
        <v>0</v>
      </c>
      <c r="U155" s="63">
        <f t="shared" si="29"/>
        <v>748</v>
      </c>
    </row>
    <row r="156" spans="2:21" ht="24">
      <c r="B156" s="68">
        <v>589</v>
      </c>
      <c r="C156" s="6" t="s">
        <v>210</v>
      </c>
      <c r="D156" s="62">
        <f>SUM(E156:L156)</f>
        <v>748</v>
      </c>
      <c r="E156" s="65"/>
      <c r="F156" s="65"/>
      <c r="G156" s="65"/>
      <c r="H156" s="65"/>
      <c r="I156" s="65"/>
      <c r="J156" s="107"/>
      <c r="K156" s="120"/>
      <c r="L156" s="67">
        <v>748</v>
      </c>
      <c r="M156" s="62">
        <f>SUM(N156:U156)</f>
        <v>748</v>
      </c>
      <c r="N156" s="65"/>
      <c r="O156" s="65"/>
      <c r="P156" s="65"/>
      <c r="Q156" s="65"/>
      <c r="R156" s="65"/>
      <c r="S156" s="107"/>
      <c r="T156" s="120"/>
      <c r="U156" s="67">
        <v>748</v>
      </c>
    </row>
    <row r="157" spans="2:21" ht="60">
      <c r="B157" s="68">
        <v>589</v>
      </c>
      <c r="C157" s="17" t="s">
        <v>225</v>
      </c>
      <c r="D157" s="62">
        <f t="shared" ref="D157:D159" si="30">SUM(E157:L157)</f>
        <v>13750</v>
      </c>
      <c r="E157" s="65">
        <v>13750</v>
      </c>
      <c r="F157" s="65"/>
      <c r="G157" s="65"/>
      <c r="H157" s="65"/>
      <c r="I157" s="65"/>
      <c r="J157" s="107"/>
      <c r="K157" s="120"/>
      <c r="L157" s="67"/>
      <c r="M157" s="62">
        <f t="shared" ref="M157:M159" si="31">SUM(N157:U157)</f>
        <v>13750</v>
      </c>
      <c r="N157" s="65">
        <v>13750</v>
      </c>
      <c r="O157" s="65"/>
      <c r="P157" s="65"/>
      <c r="Q157" s="65"/>
      <c r="R157" s="65"/>
      <c r="S157" s="107"/>
      <c r="T157" s="120"/>
      <c r="U157" s="67"/>
    </row>
    <row r="158" spans="2:21" ht="60">
      <c r="B158" s="68">
        <v>589</v>
      </c>
      <c r="C158" s="17" t="s">
        <v>226</v>
      </c>
      <c r="D158" s="62">
        <f t="shared" si="30"/>
        <v>13750</v>
      </c>
      <c r="E158" s="65">
        <v>13750</v>
      </c>
      <c r="F158" s="65"/>
      <c r="G158" s="65"/>
      <c r="H158" s="65"/>
      <c r="I158" s="65"/>
      <c r="J158" s="107"/>
      <c r="K158" s="120"/>
      <c r="L158" s="67"/>
      <c r="M158" s="62">
        <f t="shared" si="31"/>
        <v>13750</v>
      </c>
      <c r="N158" s="65">
        <v>13750</v>
      </c>
      <c r="O158" s="65"/>
      <c r="P158" s="65"/>
      <c r="Q158" s="65"/>
      <c r="R158" s="65"/>
      <c r="S158" s="107"/>
      <c r="T158" s="120"/>
      <c r="U158" s="67"/>
    </row>
    <row r="159" spans="2:21" ht="60">
      <c r="B159" s="68">
        <v>589</v>
      </c>
      <c r="C159" s="17" t="s">
        <v>227</v>
      </c>
      <c r="D159" s="62">
        <f t="shared" si="30"/>
        <v>13750</v>
      </c>
      <c r="E159" s="65">
        <v>13750</v>
      </c>
      <c r="F159" s="65"/>
      <c r="G159" s="65"/>
      <c r="H159" s="65"/>
      <c r="I159" s="65"/>
      <c r="J159" s="107"/>
      <c r="K159" s="120"/>
      <c r="L159" s="67"/>
      <c r="M159" s="62">
        <f t="shared" si="31"/>
        <v>13750</v>
      </c>
      <c r="N159" s="65">
        <v>13750</v>
      </c>
      <c r="O159" s="65"/>
      <c r="P159" s="65"/>
      <c r="Q159" s="65"/>
      <c r="R159" s="65"/>
      <c r="S159" s="107"/>
      <c r="T159" s="120"/>
      <c r="U159" s="67"/>
    </row>
    <row r="160" spans="2:21" ht="48">
      <c r="B160" s="69">
        <v>589</v>
      </c>
      <c r="C160" s="8" t="s">
        <v>224</v>
      </c>
      <c r="D160" s="62">
        <f>SUM(E160:L160)</f>
        <v>18750</v>
      </c>
      <c r="E160" s="65">
        <v>18750</v>
      </c>
      <c r="F160" s="65"/>
      <c r="G160" s="65"/>
      <c r="H160" s="65"/>
      <c r="I160" s="65"/>
      <c r="J160" s="110"/>
      <c r="K160" s="123"/>
      <c r="L160" s="67"/>
      <c r="M160" s="62">
        <f>SUM(N160:U160)</f>
        <v>18750</v>
      </c>
      <c r="N160" s="65">
        <v>18750</v>
      </c>
      <c r="O160" s="65"/>
      <c r="P160" s="65"/>
      <c r="Q160" s="65"/>
      <c r="R160" s="65"/>
      <c r="S160" s="110"/>
      <c r="T160" s="123"/>
      <c r="U160" s="67"/>
    </row>
    <row r="161" spans="1:22" ht="36">
      <c r="B161" s="64"/>
      <c r="C161" s="3" t="s">
        <v>12</v>
      </c>
      <c r="D161" s="62">
        <f>SUM(D162:D186)</f>
        <v>771159</v>
      </c>
      <c r="E161" s="62">
        <f t="shared" ref="E161:U161" si="32">SUM(E162:E186)</f>
        <v>141051</v>
      </c>
      <c r="F161" s="62">
        <f t="shared" si="32"/>
        <v>203066</v>
      </c>
      <c r="G161" s="62">
        <f t="shared" si="32"/>
        <v>168596</v>
      </c>
      <c r="H161" s="62">
        <f t="shared" si="32"/>
        <v>226503</v>
      </c>
      <c r="I161" s="62">
        <f t="shared" si="32"/>
        <v>25000</v>
      </c>
      <c r="J161" s="109">
        <f t="shared" si="32"/>
        <v>0</v>
      </c>
      <c r="K161" s="62">
        <f t="shared" si="32"/>
        <v>6943</v>
      </c>
      <c r="L161" s="62">
        <f t="shared" si="32"/>
        <v>0</v>
      </c>
      <c r="M161" s="62">
        <f t="shared" si="32"/>
        <v>761159</v>
      </c>
      <c r="N161" s="62">
        <f t="shared" si="32"/>
        <v>141051</v>
      </c>
      <c r="O161" s="62">
        <f t="shared" si="32"/>
        <v>203066</v>
      </c>
      <c r="P161" s="62">
        <f t="shared" si="32"/>
        <v>168596</v>
      </c>
      <c r="Q161" s="62">
        <f t="shared" si="32"/>
        <v>216503</v>
      </c>
      <c r="R161" s="62">
        <f t="shared" si="32"/>
        <v>25000</v>
      </c>
      <c r="S161" s="62">
        <f t="shared" si="32"/>
        <v>0</v>
      </c>
      <c r="T161" s="62">
        <f t="shared" si="32"/>
        <v>6943</v>
      </c>
      <c r="U161" s="62">
        <f t="shared" si="32"/>
        <v>0</v>
      </c>
    </row>
    <row r="162" spans="1:22" ht="24">
      <c r="B162" s="64">
        <v>619</v>
      </c>
      <c r="C162" s="4" t="s">
        <v>216</v>
      </c>
      <c r="D162" s="62">
        <f t="shared" ref="D162:D164" si="33">SUM(E162:L162)</f>
        <v>29993</v>
      </c>
      <c r="E162" s="65"/>
      <c r="F162" s="65">
        <v>1217</v>
      </c>
      <c r="G162" s="65">
        <v>28776</v>
      </c>
      <c r="H162" s="65"/>
      <c r="I162" s="65"/>
      <c r="J162" s="113"/>
      <c r="K162" s="158"/>
      <c r="L162" s="158"/>
      <c r="M162" s="62">
        <f t="shared" ref="M162:M164" si="34">SUM(N162:U162)</f>
        <v>29993</v>
      </c>
      <c r="N162" s="65"/>
      <c r="O162" s="65">
        <v>1217</v>
      </c>
      <c r="P162" s="65">
        <v>28776</v>
      </c>
      <c r="Q162" s="65"/>
      <c r="R162" s="65"/>
      <c r="S162" s="65"/>
      <c r="T162" s="158"/>
      <c r="U162" s="158"/>
    </row>
    <row r="163" spans="1:22">
      <c r="B163" s="64">
        <v>623</v>
      </c>
      <c r="C163" s="4" t="s">
        <v>207</v>
      </c>
      <c r="D163" s="62">
        <f t="shared" si="33"/>
        <v>38400</v>
      </c>
      <c r="E163" s="65"/>
      <c r="F163" s="65">
        <v>38400</v>
      </c>
      <c r="G163" s="65"/>
      <c r="H163" s="65"/>
      <c r="I163" s="65"/>
      <c r="J163" s="113"/>
      <c r="K163" s="126"/>
      <c r="L163" s="67"/>
      <c r="M163" s="62">
        <f t="shared" si="34"/>
        <v>38400</v>
      </c>
      <c r="N163" s="65"/>
      <c r="O163" s="65">
        <v>38400</v>
      </c>
      <c r="P163" s="65"/>
      <c r="Q163" s="65"/>
      <c r="R163" s="65"/>
      <c r="S163" s="113"/>
      <c r="T163" s="126"/>
      <c r="U163" s="67"/>
    </row>
    <row r="164" spans="1:22">
      <c r="B164" s="64">
        <v>623</v>
      </c>
      <c r="C164" s="4" t="s">
        <v>208</v>
      </c>
      <c r="D164" s="62">
        <f t="shared" si="33"/>
        <v>25500</v>
      </c>
      <c r="E164" s="65"/>
      <c r="F164" s="65">
        <v>25500</v>
      </c>
      <c r="G164" s="65"/>
      <c r="H164" s="65"/>
      <c r="I164" s="65"/>
      <c r="J164" s="113"/>
      <c r="K164" s="126"/>
      <c r="L164" s="67"/>
      <c r="M164" s="62">
        <f t="shared" si="34"/>
        <v>25500</v>
      </c>
      <c r="N164" s="65"/>
      <c r="O164" s="65">
        <v>25500</v>
      </c>
      <c r="P164" s="65"/>
      <c r="Q164" s="65"/>
      <c r="R164" s="65"/>
      <c r="S164" s="113"/>
      <c r="T164" s="126"/>
      <c r="U164" s="67"/>
    </row>
    <row r="165" spans="1:22" ht="52.5" customHeight="1">
      <c r="B165" s="64">
        <v>603</v>
      </c>
      <c r="C165" s="4" t="s">
        <v>83</v>
      </c>
      <c r="D165" s="62">
        <f>SUM(E165:L165)</f>
        <v>24760</v>
      </c>
      <c r="E165" s="65"/>
      <c r="F165" s="65"/>
      <c r="G165" s="65">
        <v>24760</v>
      </c>
      <c r="H165" s="65"/>
      <c r="I165" s="65"/>
      <c r="J165" s="113"/>
      <c r="K165" s="126"/>
      <c r="L165" s="67">
        <v>0</v>
      </c>
      <c r="M165" s="62">
        <f>SUM(N165:U165)</f>
        <v>24760</v>
      </c>
      <c r="N165" s="65"/>
      <c r="O165" s="65"/>
      <c r="P165" s="65">
        <v>24760</v>
      </c>
      <c r="Q165" s="65"/>
      <c r="R165" s="65"/>
      <c r="S165" s="113"/>
      <c r="T165" s="126"/>
      <c r="U165" s="67">
        <v>0</v>
      </c>
    </row>
    <row r="166" spans="1:22" ht="37.5" customHeight="1">
      <c r="A166" s="39"/>
      <c r="B166" s="76">
        <v>603</v>
      </c>
      <c r="C166" s="9" t="s">
        <v>21</v>
      </c>
      <c r="D166" s="62">
        <f t="shared" ref="D166:D186" si="35">SUM(E166:L166)</f>
        <v>52000</v>
      </c>
      <c r="E166" s="65">
        <v>10051</v>
      </c>
      <c r="F166" s="65">
        <v>24949</v>
      </c>
      <c r="G166" s="65"/>
      <c r="H166" s="65">
        <v>17000</v>
      </c>
      <c r="I166" s="65"/>
      <c r="J166" s="110"/>
      <c r="K166" s="123"/>
      <c r="L166" s="67"/>
      <c r="M166" s="62">
        <f t="shared" ref="M166:M186" si="36">SUM(N166:U166)</f>
        <v>52000</v>
      </c>
      <c r="N166" s="65">
        <v>10051</v>
      </c>
      <c r="O166" s="65">
        <v>24949</v>
      </c>
      <c r="P166" s="65"/>
      <c r="Q166" s="65">
        <v>17000</v>
      </c>
      <c r="R166" s="65"/>
      <c r="S166" s="110"/>
      <c r="T166" s="123"/>
      <c r="U166" s="67"/>
    </row>
    <row r="167" spans="1:22" s="77" customFormat="1" ht="39.75" customHeight="1">
      <c r="B167" s="76">
        <v>603</v>
      </c>
      <c r="C167" s="9" t="s">
        <v>85</v>
      </c>
      <c r="D167" s="62">
        <f t="shared" si="35"/>
        <v>69600</v>
      </c>
      <c r="E167" s="65"/>
      <c r="F167" s="65"/>
      <c r="G167" s="65">
        <v>21400</v>
      </c>
      <c r="H167" s="65">
        <v>48200</v>
      </c>
      <c r="I167" s="65"/>
      <c r="J167" s="110"/>
      <c r="K167" s="123"/>
      <c r="L167" s="67"/>
      <c r="M167" s="62">
        <f t="shared" si="36"/>
        <v>59600</v>
      </c>
      <c r="N167" s="65"/>
      <c r="O167" s="65"/>
      <c r="P167" s="65">
        <v>21400</v>
      </c>
      <c r="Q167" s="65">
        <v>38200</v>
      </c>
      <c r="R167" s="65"/>
      <c r="S167" s="110"/>
      <c r="T167" s="123"/>
      <c r="U167" s="67"/>
      <c r="V167" s="43"/>
    </row>
    <row r="168" spans="1:22" s="78" customFormat="1" ht="36" customHeight="1">
      <c r="B168" s="76">
        <v>603</v>
      </c>
      <c r="C168" s="9" t="s">
        <v>67</v>
      </c>
      <c r="D168" s="62">
        <f t="shared" si="35"/>
        <v>13000</v>
      </c>
      <c r="E168" s="65"/>
      <c r="F168" s="65"/>
      <c r="G168" s="65"/>
      <c r="H168" s="65">
        <v>13000</v>
      </c>
      <c r="I168" s="65"/>
      <c r="J168" s="110"/>
      <c r="K168" s="123"/>
      <c r="L168" s="67"/>
      <c r="M168" s="62">
        <f t="shared" si="36"/>
        <v>13000</v>
      </c>
      <c r="N168" s="65"/>
      <c r="O168" s="65"/>
      <c r="P168" s="65"/>
      <c r="Q168" s="65">
        <v>13000</v>
      </c>
      <c r="R168" s="65"/>
      <c r="S168" s="110"/>
      <c r="T168" s="123"/>
      <c r="U168" s="67"/>
      <c r="V168" s="43"/>
    </row>
    <row r="169" spans="1:22" s="78" customFormat="1" ht="41.25" customHeight="1">
      <c r="B169" s="76">
        <v>603</v>
      </c>
      <c r="C169" s="9" t="s">
        <v>150</v>
      </c>
      <c r="D169" s="62">
        <f t="shared" si="35"/>
        <v>20000</v>
      </c>
      <c r="E169" s="65">
        <v>20000</v>
      </c>
      <c r="F169" s="65"/>
      <c r="G169" s="65"/>
      <c r="H169" s="65"/>
      <c r="I169" s="65"/>
      <c r="J169" s="110"/>
      <c r="K169" s="123"/>
      <c r="L169" s="67"/>
      <c r="M169" s="62">
        <f t="shared" si="36"/>
        <v>20000</v>
      </c>
      <c r="N169" s="65">
        <v>20000</v>
      </c>
      <c r="O169" s="65"/>
      <c r="P169" s="65"/>
      <c r="Q169" s="65"/>
      <c r="R169" s="65"/>
      <c r="S169" s="110"/>
      <c r="T169" s="123"/>
      <c r="U169" s="67"/>
      <c r="V169" s="43"/>
    </row>
    <row r="170" spans="1:22" ht="39" customHeight="1">
      <c r="B170" s="76">
        <v>603</v>
      </c>
      <c r="C170" s="9" t="s">
        <v>191</v>
      </c>
      <c r="D170" s="62">
        <f t="shared" si="35"/>
        <v>90000</v>
      </c>
      <c r="E170" s="65">
        <v>40000</v>
      </c>
      <c r="F170" s="65"/>
      <c r="G170" s="65">
        <v>50000</v>
      </c>
      <c r="H170" s="65"/>
      <c r="I170" s="65"/>
      <c r="J170" s="110"/>
      <c r="K170" s="123"/>
      <c r="L170" s="67"/>
      <c r="M170" s="62">
        <f t="shared" si="36"/>
        <v>90000</v>
      </c>
      <c r="N170" s="65">
        <v>40000</v>
      </c>
      <c r="O170" s="65"/>
      <c r="P170" s="65">
        <v>50000</v>
      </c>
      <c r="Q170" s="65"/>
      <c r="R170" s="65"/>
      <c r="S170" s="110"/>
      <c r="T170" s="123"/>
      <c r="U170" s="67"/>
    </row>
    <row r="171" spans="1:22" ht="34.5" customHeight="1">
      <c r="B171" s="76">
        <v>603</v>
      </c>
      <c r="C171" s="9" t="s">
        <v>192</v>
      </c>
      <c r="D171" s="62">
        <f t="shared" si="35"/>
        <v>65000</v>
      </c>
      <c r="E171" s="65">
        <v>25000</v>
      </c>
      <c r="F171" s="65"/>
      <c r="G171" s="65">
        <v>40000</v>
      </c>
      <c r="H171" s="65"/>
      <c r="I171" s="65"/>
      <c r="J171" s="110"/>
      <c r="K171" s="123"/>
      <c r="L171" s="67"/>
      <c r="M171" s="62">
        <f t="shared" si="36"/>
        <v>65000</v>
      </c>
      <c r="N171" s="65">
        <v>25000</v>
      </c>
      <c r="O171" s="65"/>
      <c r="P171" s="65">
        <v>40000</v>
      </c>
      <c r="Q171" s="65"/>
      <c r="R171" s="65"/>
      <c r="S171" s="110"/>
      <c r="T171" s="123"/>
      <c r="U171" s="67"/>
    </row>
    <row r="172" spans="1:22" ht="31.5" customHeight="1">
      <c r="B172" s="68">
        <v>603</v>
      </c>
      <c r="C172" s="66" t="s">
        <v>153</v>
      </c>
      <c r="D172" s="62">
        <f t="shared" si="35"/>
        <v>10000</v>
      </c>
      <c r="E172" s="65"/>
      <c r="F172" s="65">
        <v>10000</v>
      </c>
      <c r="G172" s="65"/>
      <c r="H172" s="65"/>
      <c r="I172" s="65"/>
      <c r="J172" s="110"/>
      <c r="K172" s="123"/>
      <c r="L172" s="67"/>
      <c r="M172" s="62">
        <f t="shared" si="36"/>
        <v>10000</v>
      </c>
      <c r="N172" s="65"/>
      <c r="O172" s="65">
        <v>10000</v>
      </c>
      <c r="P172" s="65"/>
      <c r="Q172" s="65"/>
      <c r="R172" s="65"/>
      <c r="S172" s="110"/>
      <c r="T172" s="123"/>
      <c r="U172" s="67"/>
    </row>
    <row r="173" spans="1:22" ht="31.5" customHeight="1">
      <c r="B173" s="68">
        <v>619</v>
      </c>
      <c r="C173" s="11" t="s">
        <v>209</v>
      </c>
      <c r="D173" s="62">
        <f t="shared" si="35"/>
        <v>6943</v>
      </c>
      <c r="E173" s="65"/>
      <c r="F173" s="65"/>
      <c r="G173" s="65"/>
      <c r="H173" s="65"/>
      <c r="I173" s="65"/>
      <c r="J173" s="110"/>
      <c r="K173" s="123">
        <v>6943</v>
      </c>
      <c r="L173" s="67"/>
      <c r="M173" s="62">
        <f t="shared" si="36"/>
        <v>6943</v>
      </c>
      <c r="N173" s="65"/>
      <c r="O173" s="65"/>
      <c r="P173" s="65"/>
      <c r="Q173" s="65"/>
      <c r="R173" s="65"/>
      <c r="S173" s="110"/>
      <c r="T173" s="123">
        <v>6943</v>
      </c>
      <c r="U173" s="67"/>
    </row>
    <row r="174" spans="1:22">
      <c r="B174" s="76">
        <v>619</v>
      </c>
      <c r="C174" s="9" t="s">
        <v>45</v>
      </c>
      <c r="D174" s="62">
        <f t="shared" si="35"/>
        <v>7003</v>
      </c>
      <c r="E174" s="65"/>
      <c r="F174" s="65"/>
      <c r="G174" s="65"/>
      <c r="H174" s="65">
        <v>7003</v>
      </c>
      <c r="I174" s="65"/>
      <c r="J174" s="110"/>
      <c r="K174" s="123"/>
      <c r="L174" s="67"/>
      <c r="M174" s="62">
        <f t="shared" si="36"/>
        <v>7003</v>
      </c>
      <c r="N174" s="65"/>
      <c r="O174" s="65"/>
      <c r="P174" s="65"/>
      <c r="Q174" s="65">
        <v>7003</v>
      </c>
      <c r="R174" s="65"/>
      <c r="S174" s="110"/>
      <c r="T174" s="123"/>
      <c r="U174" s="67"/>
    </row>
    <row r="175" spans="1:22">
      <c r="B175" s="76">
        <v>619</v>
      </c>
      <c r="C175" s="9" t="s">
        <v>46</v>
      </c>
      <c r="D175" s="62">
        <f t="shared" si="35"/>
        <v>10500</v>
      </c>
      <c r="E175" s="65"/>
      <c r="F175" s="65">
        <v>9000</v>
      </c>
      <c r="G175" s="65"/>
      <c r="H175" s="65">
        <v>1500</v>
      </c>
      <c r="I175" s="65"/>
      <c r="J175" s="110"/>
      <c r="K175" s="123"/>
      <c r="L175" s="67"/>
      <c r="M175" s="62">
        <f t="shared" si="36"/>
        <v>10500</v>
      </c>
      <c r="N175" s="65"/>
      <c r="O175" s="65">
        <v>9000</v>
      </c>
      <c r="P175" s="65"/>
      <c r="Q175" s="65">
        <v>1500</v>
      </c>
      <c r="R175" s="65"/>
      <c r="S175" s="110"/>
      <c r="T175" s="123"/>
      <c r="U175" s="67"/>
    </row>
    <row r="176" spans="1:22" ht="61.5" customHeight="1">
      <c r="B176" s="76">
        <v>619</v>
      </c>
      <c r="C176" s="18" t="s">
        <v>68</v>
      </c>
      <c r="D176" s="62">
        <f t="shared" si="35"/>
        <v>3660</v>
      </c>
      <c r="E176" s="65"/>
      <c r="F176" s="65"/>
      <c r="G176" s="65">
        <v>3660</v>
      </c>
      <c r="H176" s="65"/>
      <c r="I176" s="65"/>
      <c r="J176" s="110"/>
      <c r="K176" s="123"/>
      <c r="L176" s="67"/>
      <c r="M176" s="62">
        <f t="shared" si="36"/>
        <v>3660</v>
      </c>
      <c r="N176" s="65"/>
      <c r="O176" s="65"/>
      <c r="P176" s="65">
        <v>3660</v>
      </c>
      <c r="Q176" s="65"/>
      <c r="R176" s="65"/>
      <c r="S176" s="110"/>
      <c r="T176" s="123"/>
      <c r="U176" s="67"/>
    </row>
    <row r="177" spans="2:21" ht="41.25" customHeight="1">
      <c r="B177" s="76">
        <v>606</v>
      </c>
      <c r="C177" s="103" t="s">
        <v>47</v>
      </c>
      <c r="D177" s="62">
        <f t="shared" si="35"/>
        <v>114800</v>
      </c>
      <c r="E177" s="65"/>
      <c r="F177" s="65">
        <v>47000</v>
      </c>
      <c r="G177" s="65"/>
      <c r="H177" s="65">
        <v>67800</v>
      </c>
      <c r="I177" s="65"/>
      <c r="J177" s="110"/>
      <c r="K177" s="123"/>
      <c r="L177" s="67"/>
      <c r="M177" s="62">
        <f t="shared" si="36"/>
        <v>114800</v>
      </c>
      <c r="N177" s="65"/>
      <c r="O177" s="65">
        <v>47000</v>
      </c>
      <c r="P177" s="65"/>
      <c r="Q177" s="65">
        <v>67800</v>
      </c>
      <c r="R177" s="65"/>
      <c r="S177" s="110"/>
      <c r="T177" s="123"/>
      <c r="U177" s="67"/>
    </row>
    <row r="178" spans="2:21" ht="48">
      <c r="B178" s="102">
        <v>603</v>
      </c>
      <c r="C178" s="104" t="s">
        <v>48</v>
      </c>
      <c r="D178" s="62">
        <f t="shared" si="35"/>
        <v>119000</v>
      </c>
      <c r="E178" s="65"/>
      <c r="F178" s="65">
        <v>47000</v>
      </c>
      <c r="G178" s="65"/>
      <c r="H178" s="65">
        <v>72000</v>
      </c>
      <c r="I178" s="65"/>
      <c r="J178" s="110"/>
      <c r="K178" s="123"/>
      <c r="L178" s="67"/>
      <c r="M178" s="62">
        <f t="shared" si="36"/>
        <v>119000</v>
      </c>
      <c r="N178" s="65"/>
      <c r="O178" s="65">
        <v>47000</v>
      </c>
      <c r="P178" s="65"/>
      <c r="Q178" s="65">
        <v>72000</v>
      </c>
      <c r="R178" s="65"/>
      <c r="S178" s="110"/>
      <c r="T178" s="123"/>
      <c r="U178" s="67"/>
    </row>
    <row r="179" spans="2:21" ht="27" customHeight="1">
      <c r="B179" s="76">
        <v>619</v>
      </c>
      <c r="C179" s="71" t="s">
        <v>190</v>
      </c>
      <c r="D179" s="62">
        <f t="shared" si="35"/>
        <v>25000</v>
      </c>
      <c r="E179" s="65">
        <v>25000</v>
      </c>
      <c r="F179" s="65"/>
      <c r="G179" s="65"/>
      <c r="H179" s="65"/>
      <c r="I179" s="65"/>
      <c r="J179" s="110"/>
      <c r="K179" s="123"/>
      <c r="L179" s="67"/>
      <c r="M179" s="62">
        <f t="shared" si="36"/>
        <v>25000</v>
      </c>
      <c r="N179" s="65">
        <v>25000</v>
      </c>
      <c r="O179" s="65"/>
      <c r="P179" s="65"/>
      <c r="Q179" s="65"/>
      <c r="R179" s="65"/>
      <c r="S179" s="110"/>
      <c r="T179" s="123"/>
      <c r="U179" s="67"/>
    </row>
    <row r="180" spans="2:21" ht="18.75" customHeight="1">
      <c r="B180" s="76">
        <v>619</v>
      </c>
      <c r="C180" s="9" t="s">
        <v>165</v>
      </c>
      <c r="D180" s="62">
        <f t="shared" si="35"/>
        <v>8000</v>
      </c>
      <c r="E180" s="65"/>
      <c r="F180" s="65"/>
      <c r="G180" s="65"/>
      <c r="H180" s="65"/>
      <c r="I180" s="65">
        <v>8000</v>
      </c>
      <c r="J180" s="110" t="s">
        <v>4</v>
      </c>
      <c r="K180" s="123"/>
      <c r="L180" s="67"/>
      <c r="M180" s="62">
        <f t="shared" si="36"/>
        <v>8000</v>
      </c>
      <c r="N180" s="65"/>
      <c r="O180" s="65"/>
      <c r="P180" s="65"/>
      <c r="Q180" s="65"/>
      <c r="R180" s="65">
        <v>8000</v>
      </c>
      <c r="S180" s="110" t="s">
        <v>4</v>
      </c>
      <c r="T180" s="123"/>
      <c r="U180" s="67"/>
    </row>
    <row r="181" spans="2:21" ht="15.75" customHeight="1">
      <c r="B181" s="76">
        <v>619</v>
      </c>
      <c r="C181" s="20" t="s">
        <v>166</v>
      </c>
      <c r="D181" s="62">
        <f t="shared" si="35"/>
        <v>4000</v>
      </c>
      <c r="E181" s="65"/>
      <c r="F181" s="65"/>
      <c r="G181" s="65"/>
      <c r="H181" s="65"/>
      <c r="I181" s="65">
        <v>4000</v>
      </c>
      <c r="J181" s="110" t="s">
        <v>4</v>
      </c>
      <c r="K181" s="123"/>
      <c r="L181" s="67"/>
      <c r="M181" s="62">
        <f t="shared" si="36"/>
        <v>4000</v>
      </c>
      <c r="N181" s="65"/>
      <c r="O181" s="65"/>
      <c r="P181" s="65"/>
      <c r="Q181" s="65"/>
      <c r="R181" s="65">
        <v>4000</v>
      </c>
      <c r="S181" s="110" t="s">
        <v>4</v>
      </c>
      <c r="T181" s="123"/>
      <c r="U181" s="67"/>
    </row>
    <row r="182" spans="2:21" ht="15.75" customHeight="1">
      <c r="B182" s="76">
        <v>619</v>
      </c>
      <c r="C182" s="20" t="s">
        <v>167</v>
      </c>
      <c r="D182" s="62">
        <f t="shared" si="35"/>
        <v>7000</v>
      </c>
      <c r="E182" s="65"/>
      <c r="F182" s="65"/>
      <c r="G182" s="65"/>
      <c r="H182" s="65"/>
      <c r="I182" s="65">
        <v>7000</v>
      </c>
      <c r="J182" s="110" t="s">
        <v>4</v>
      </c>
      <c r="K182" s="123"/>
      <c r="L182" s="67"/>
      <c r="M182" s="62">
        <f t="shared" si="36"/>
        <v>7000</v>
      </c>
      <c r="N182" s="65"/>
      <c r="O182" s="65"/>
      <c r="P182" s="65"/>
      <c r="Q182" s="65"/>
      <c r="R182" s="65">
        <v>7000</v>
      </c>
      <c r="S182" s="110" t="s">
        <v>4</v>
      </c>
      <c r="T182" s="123"/>
      <c r="U182" s="67"/>
    </row>
    <row r="183" spans="2:21" ht="16.5" customHeight="1">
      <c r="B183" s="76">
        <v>619</v>
      </c>
      <c r="C183" s="20" t="s">
        <v>168</v>
      </c>
      <c r="D183" s="62">
        <f t="shared" si="35"/>
        <v>6000</v>
      </c>
      <c r="E183" s="65"/>
      <c r="F183" s="65"/>
      <c r="G183" s="65"/>
      <c r="H183" s="65"/>
      <c r="I183" s="65">
        <v>6000</v>
      </c>
      <c r="J183" s="110" t="s">
        <v>4</v>
      </c>
      <c r="K183" s="123"/>
      <c r="L183" s="67"/>
      <c r="M183" s="62">
        <f t="shared" si="36"/>
        <v>6000</v>
      </c>
      <c r="N183" s="65"/>
      <c r="O183" s="65"/>
      <c r="P183" s="65"/>
      <c r="Q183" s="65"/>
      <c r="R183" s="65">
        <v>6000</v>
      </c>
      <c r="S183" s="110" t="s">
        <v>4</v>
      </c>
      <c r="T183" s="123"/>
      <c r="U183" s="67"/>
    </row>
    <row r="184" spans="2:21">
      <c r="B184" s="76">
        <v>619</v>
      </c>
      <c r="C184" s="20" t="s">
        <v>169</v>
      </c>
      <c r="D184" s="62">
        <f t="shared" si="35"/>
        <v>6000</v>
      </c>
      <c r="E184" s="65">
        <v>6000</v>
      </c>
      <c r="F184" s="65"/>
      <c r="G184" s="65"/>
      <c r="H184" s="65"/>
      <c r="I184" s="65"/>
      <c r="J184" s="110"/>
      <c r="K184" s="123"/>
      <c r="L184" s="67"/>
      <c r="M184" s="62">
        <f t="shared" si="36"/>
        <v>6000</v>
      </c>
      <c r="N184" s="65">
        <v>6000</v>
      </c>
      <c r="O184" s="65"/>
      <c r="P184" s="65"/>
      <c r="Q184" s="65"/>
      <c r="R184" s="65"/>
      <c r="S184" s="110"/>
      <c r="T184" s="123"/>
      <c r="U184" s="67"/>
    </row>
    <row r="185" spans="2:21">
      <c r="B185" s="76">
        <v>619</v>
      </c>
      <c r="C185" s="20" t="s">
        <v>170</v>
      </c>
      <c r="D185" s="62">
        <f t="shared" si="35"/>
        <v>7000</v>
      </c>
      <c r="E185" s="65">
        <v>7000</v>
      </c>
      <c r="F185" s="65"/>
      <c r="G185" s="65"/>
      <c r="H185" s="65"/>
      <c r="I185" s="65"/>
      <c r="J185" s="110"/>
      <c r="K185" s="123"/>
      <c r="L185" s="67"/>
      <c r="M185" s="62">
        <f t="shared" si="36"/>
        <v>7000</v>
      </c>
      <c r="N185" s="65">
        <v>7000</v>
      </c>
      <c r="O185" s="65"/>
      <c r="P185" s="65"/>
      <c r="Q185" s="65"/>
      <c r="R185" s="65"/>
      <c r="S185" s="110"/>
      <c r="T185" s="123"/>
      <c r="U185" s="67"/>
    </row>
    <row r="186" spans="2:21">
      <c r="B186" s="76">
        <v>619</v>
      </c>
      <c r="C186" s="20" t="s">
        <v>171</v>
      </c>
      <c r="D186" s="62">
        <f t="shared" si="35"/>
        <v>8000</v>
      </c>
      <c r="E186" s="65">
        <v>8000</v>
      </c>
      <c r="F186" s="65"/>
      <c r="G186" s="65"/>
      <c r="H186" s="65"/>
      <c r="I186" s="65"/>
      <c r="J186" s="110"/>
      <c r="K186" s="123"/>
      <c r="L186" s="67"/>
      <c r="M186" s="62">
        <f t="shared" si="36"/>
        <v>8000</v>
      </c>
      <c r="N186" s="65">
        <v>8000</v>
      </c>
      <c r="O186" s="65"/>
      <c r="P186" s="65"/>
      <c r="Q186" s="65"/>
      <c r="R186" s="65"/>
      <c r="S186" s="110"/>
      <c r="T186" s="123"/>
      <c r="U186" s="67"/>
    </row>
    <row r="187" spans="2:21" ht="24">
      <c r="B187" s="64"/>
      <c r="C187" s="3" t="s">
        <v>13</v>
      </c>
      <c r="D187" s="62">
        <f t="shared" ref="D187:L187" si="37">SUM(D188:D194)</f>
        <v>111000</v>
      </c>
      <c r="E187" s="62">
        <f t="shared" si="37"/>
        <v>20000</v>
      </c>
      <c r="F187" s="62">
        <f t="shared" si="37"/>
        <v>0</v>
      </c>
      <c r="G187" s="62">
        <f t="shared" si="37"/>
        <v>91000</v>
      </c>
      <c r="H187" s="62">
        <f t="shared" si="37"/>
        <v>0</v>
      </c>
      <c r="I187" s="62">
        <f t="shared" si="37"/>
        <v>0</v>
      </c>
      <c r="J187" s="109">
        <f t="shared" si="37"/>
        <v>0</v>
      </c>
      <c r="K187" s="109">
        <f t="shared" si="37"/>
        <v>0</v>
      </c>
      <c r="L187" s="63">
        <f t="shared" si="37"/>
        <v>0</v>
      </c>
      <c r="M187" s="62">
        <f t="shared" ref="M187:U187" si="38">SUM(M188:M194)</f>
        <v>111000</v>
      </c>
      <c r="N187" s="62">
        <f t="shared" si="38"/>
        <v>20000</v>
      </c>
      <c r="O187" s="62">
        <f t="shared" si="38"/>
        <v>0</v>
      </c>
      <c r="P187" s="62">
        <f t="shared" si="38"/>
        <v>91000</v>
      </c>
      <c r="Q187" s="62">
        <f t="shared" si="38"/>
        <v>0</v>
      </c>
      <c r="R187" s="62">
        <f t="shared" si="38"/>
        <v>0</v>
      </c>
      <c r="S187" s="109">
        <f t="shared" si="38"/>
        <v>0</v>
      </c>
      <c r="T187" s="109">
        <f t="shared" si="38"/>
        <v>0</v>
      </c>
      <c r="U187" s="63">
        <f t="shared" si="38"/>
        <v>0</v>
      </c>
    </row>
    <row r="188" spans="2:21" ht="19.5" customHeight="1">
      <c r="B188" s="68">
        <v>714</v>
      </c>
      <c r="C188" s="4" t="s">
        <v>172</v>
      </c>
      <c r="D188" s="62">
        <f t="shared" ref="D188:D194" si="39">SUM(E188:L188)</f>
        <v>20000</v>
      </c>
      <c r="E188" s="65">
        <v>20000</v>
      </c>
      <c r="F188" s="65"/>
      <c r="G188" s="65"/>
      <c r="H188" s="65"/>
      <c r="I188" s="65"/>
      <c r="J188" s="110"/>
      <c r="K188" s="123"/>
      <c r="L188" s="67"/>
      <c r="M188" s="62">
        <f t="shared" ref="M188:M194" si="40">SUM(N188:U188)</f>
        <v>20000</v>
      </c>
      <c r="N188" s="65">
        <v>20000</v>
      </c>
      <c r="O188" s="65"/>
      <c r="P188" s="65"/>
      <c r="Q188" s="65"/>
      <c r="R188" s="65"/>
      <c r="S188" s="110"/>
      <c r="T188" s="123"/>
      <c r="U188" s="67"/>
    </row>
    <row r="189" spans="2:21" ht="24">
      <c r="B189" s="68">
        <v>714</v>
      </c>
      <c r="C189" s="4" t="s">
        <v>71</v>
      </c>
      <c r="D189" s="62">
        <f t="shared" si="39"/>
        <v>17000</v>
      </c>
      <c r="E189" s="65"/>
      <c r="F189" s="65"/>
      <c r="G189" s="65">
        <v>17000</v>
      </c>
      <c r="H189" s="65"/>
      <c r="I189" s="65"/>
      <c r="J189" s="110"/>
      <c r="K189" s="123"/>
      <c r="L189" s="67"/>
      <c r="M189" s="62">
        <f t="shared" si="40"/>
        <v>17000</v>
      </c>
      <c r="N189" s="65"/>
      <c r="O189" s="65"/>
      <c r="P189" s="65">
        <v>17000</v>
      </c>
      <c r="Q189" s="65"/>
      <c r="R189" s="65"/>
      <c r="S189" s="110"/>
      <c r="T189" s="123"/>
      <c r="U189" s="67"/>
    </row>
    <row r="190" spans="2:21" ht="24">
      <c r="B190" s="68">
        <v>714</v>
      </c>
      <c r="C190" s="4" t="s">
        <v>72</v>
      </c>
      <c r="D190" s="62">
        <f t="shared" si="39"/>
        <v>17000</v>
      </c>
      <c r="E190" s="65"/>
      <c r="F190" s="65"/>
      <c r="G190" s="65">
        <v>17000</v>
      </c>
      <c r="H190" s="65"/>
      <c r="I190" s="65"/>
      <c r="J190" s="110"/>
      <c r="K190" s="123"/>
      <c r="L190" s="67"/>
      <c r="M190" s="62">
        <f t="shared" si="40"/>
        <v>17000</v>
      </c>
      <c r="N190" s="65"/>
      <c r="O190" s="65"/>
      <c r="P190" s="65">
        <v>17000</v>
      </c>
      <c r="Q190" s="65"/>
      <c r="R190" s="65"/>
      <c r="S190" s="110"/>
      <c r="T190" s="123"/>
      <c r="U190" s="67"/>
    </row>
    <row r="191" spans="2:21" ht="24">
      <c r="B191" s="76">
        <v>714</v>
      </c>
      <c r="C191" s="4" t="s">
        <v>73</v>
      </c>
      <c r="D191" s="62">
        <f t="shared" si="39"/>
        <v>17000</v>
      </c>
      <c r="E191" s="65"/>
      <c r="F191" s="65"/>
      <c r="G191" s="65">
        <v>17000</v>
      </c>
      <c r="H191" s="65"/>
      <c r="I191" s="65"/>
      <c r="J191" s="110"/>
      <c r="K191" s="123"/>
      <c r="L191" s="67"/>
      <c r="M191" s="62">
        <f t="shared" si="40"/>
        <v>17000</v>
      </c>
      <c r="N191" s="65"/>
      <c r="O191" s="65"/>
      <c r="P191" s="65">
        <v>17000</v>
      </c>
      <c r="Q191" s="65"/>
      <c r="R191" s="65"/>
      <c r="S191" s="110"/>
      <c r="T191" s="123"/>
      <c r="U191" s="67"/>
    </row>
    <row r="192" spans="2:21" ht="24">
      <c r="B192" s="76">
        <v>745</v>
      </c>
      <c r="C192" s="4" t="s">
        <v>86</v>
      </c>
      <c r="D192" s="62">
        <f t="shared" si="39"/>
        <v>40000</v>
      </c>
      <c r="E192" s="65"/>
      <c r="F192" s="65"/>
      <c r="G192" s="65">
        <v>40000</v>
      </c>
      <c r="H192" s="65"/>
      <c r="I192" s="65"/>
      <c r="J192" s="110"/>
      <c r="K192" s="123"/>
      <c r="L192" s="67"/>
      <c r="M192" s="62">
        <f t="shared" si="40"/>
        <v>40000</v>
      </c>
      <c r="N192" s="65"/>
      <c r="O192" s="65"/>
      <c r="P192" s="65">
        <v>40000</v>
      </c>
      <c r="Q192" s="65"/>
      <c r="R192" s="65"/>
      <c r="S192" s="110"/>
      <c r="T192" s="123"/>
      <c r="U192" s="67"/>
    </row>
    <row r="193" spans="2:21" ht="12" customHeight="1">
      <c r="B193" s="79"/>
      <c r="C193" s="17"/>
      <c r="D193" s="62">
        <f t="shared" si="39"/>
        <v>0</v>
      </c>
      <c r="E193" s="65"/>
      <c r="F193" s="65"/>
      <c r="G193" s="65"/>
      <c r="H193" s="65"/>
      <c r="I193" s="65"/>
      <c r="J193" s="110"/>
      <c r="K193" s="123"/>
      <c r="L193" s="67"/>
      <c r="M193" s="62">
        <f t="shared" si="40"/>
        <v>0</v>
      </c>
      <c r="N193" s="65"/>
      <c r="O193" s="65"/>
      <c r="P193" s="65"/>
      <c r="Q193" s="65"/>
      <c r="R193" s="65"/>
      <c r="S193" s="110"/>
      <c r="T193" s="123"/>
      <c r="U193" s="67"/>
    </row>
    <row r="194" spans="2:21" ht="13.5" customHeight="1">
      <c r="B194" s="79"/>
      <c r="C194" s="17"/>
      <c r="D194" s="62">
        <f t="shared" si="39"/>
        <v>0</v>
      </c>
      <c r="E194" s="65"/>
      <c r="F194" s="65"/>
      <c r="G194" s="65"/>
      <c r="H194" s="65"/>
      <c r="I194" s="65"/>
      <c r="J194" s="110"/>
      <c r="K194" s="123"/>
      <c r="L194" s="67"/>
      <c r="M194" s="62">
        <f t="shared" si="40"/>
        <v>0</v>
      </c>
      <c r="N194" s="65"/>
      <c r="O194" s="65"/>
      <c r="P194" s="65"/>
      <c r="Q194" s="65"/>
      <c r="R194" s="65"/>
      <c r="S194" s="110"/>
      <c r="T194" s="123"/>
      <c r="U194" s="67"/>
    </row>
    <row r="195" spans="2:21" ht="24">
      <c r="B195" s="64"/>
      <c r="C195" s="3" t="s">
        <v>14</v>
      </c>
      <c r="D195" s="62">
        <f>SUM(D196:D207)</f>
        <v>113982</v>
      </c>
      <c r="E195" s="62">
        <f t="shared" ref="E195:L195" si="41">SUM(E196:E207)</f>
        <v>60000</v>
      </c>
      <c r="F195" s="62">
        <f t="shared" si="41"/>
        <v>0</v>
      </c>
      <c r="G195" s="62">
        <f t="shared" si="41"/>
        <v>14000</v>
      </c>
      <c r="H195" s="62">
        <f t="shared" si="41"/>
        <v>0</v>
      </c>
      <c r="I195" s="62">
        <f t="shared" si="41"/>
        <v>39982</v>
      </c>
      <c r="J195" s="109">
        <f t="shared" si="41"/>
        <v>0</v>
      </c>
      <c r="K195" s="109">
        <f t="shared" si="41"/>
        <v>0</v>
      </c>
      <c r="L195" s="62">
        <f t="shared" si="41"/>
        <v>0</v>
      </c>
      <c r="M195" s="62">
        <f>SUM(M196:M207)</f>
        <v>113982</v>
      </c>
      <c r="N195" s="62">
        <f t="shared" ref="N195:U195" si="42">SUM(N196:N207)</f>
        <v>60000</v>
      </c>
      <c r="O195" s="62">
        <f t="shared" si="42"/>
        <v>0</v>
      </c>
      <c r="P195" s="62">
        <f t="shared" si="42"/>
        <v>14000</v>
      </c>
      <c r="Q195" s="62">
        <f t="shared" si="42"/>
        <v>0</v>
      </c>
      <c r="R195" s="62">
        <f t="shared" si="42"/>
        <v>39982</v>
      </c>
      <c r="S195" s="109">
        <f t="shared" si="42"/>
        <v>0</v>
      </c>
      <c r="T195" s="109">
        <f t="shared" si="42"/>
        <v>0</v>
      </c>
      <c r="U195" s="62">
        <f t="shared" si="42"/>
        <v>0</v>
      </c>
    </row>
    <row r="196" spans="2:21">
      <c r="B196" s="68">
        <v>829</v>
      </c>
      <c r="C196" s="4" t="s">
        <v>173</v>
      </c>
      <c r="D196" s="62">
        <f t="shared" ref="D196:D207" si="43">SUM(E196:L196)</f>
        <v>0</v>
      </c>
      <c r="E196" s="65"/>
      <c r="F196" s="65"/>
      <c r="G196" s="65"/>
      <c r="H196" s="65"/>
      <c r="I196" s="65"/>
      <c r="J196" s="110"/>
      <c r="K196" s="123"/>
      <c r="L196" s="67">
        <v>0</v>
      </c>
      <c r="M196" s="62">
        <f t="shared" ref="M196:M207" si="44">SUM(N196:U196)</f>
        <v>0</v>
      </c>
      <c r="N196" s="65"/>
      <c r="O196" s="65"/>
      <c r="P196" s="65"/>
      <c r="Q196" s="65"/>
      <c r="R196" s="65"/>
      <c r="S196" s="110"/>
      <c r="T196" s="123"/>
      <c r="U196" s="67">
        <v>0</v>
      </c>
    </row>
    <row r="197" spans="2:21">
      <c r="B197" s="68">
        <v>829</v>
      </c>
      <c r="C197" s="4" t="s">
        <v>80</v>
      </c>
      <c r="D197" s="62">
        <f t="shared" si="43"/>
        <v>0</v>
      </c>
      <c r="E197" s="65"/>
      <c r="F197" s="65"/>
      <c r="G197" s="65"/>
      <c r="H197" s="65"/>
      <c r="I197" s="65"/>
      <c r="J197" s="110"/>
      <c r="K197" s="123"/>
      <c r="L197" s="67">
        <v>0</v>
      </c>
      <c r="M197" s="62">
        <f t="shared" si="44"/>
        <v>0</v>
      </c>
      <c r="N197" s="65"/>
      <c r="O197" s="65"/>
      <c r="P197" s="65"/>
      <c r="Q197" s="65"/>
      <c r="R197" s="65"/>
      <c r="S197" s="110"/>
      <c r="T197" s="123"/>
      <c r="U197" s="67">
        <v>0</v>
      </c>
    </row>
    <row r="198" spans="2:21">
      <c r="B198" s="68">
        <v>829</v>
      </c>
      <c r="C198" s="5" t="s">
        <v>81</v>
      </c>
      <c r="D198" s="62">
        <f t="shared" si="43"/>
        <v>0</v>
      </c>
      <c r="E198" s="65"/>
      <c r="F198" s="65"/>
      <c r="G198" s="65"/>
      <c r="H198" s="65"/>
      <c r="I198" s="65"/>
      <c r="J198" s="110"/>
      <c r="K198" s="123"/>
      <c r="L198" s="67">
        <v>0</v>
      </c>
      <c r="M198" s="62">
        <f t="shared" si="44"/>
        <v>0</v>
      </c>
      <c r="N198" s="65"/>
      <c r="O198" s="65"/>
      <c r="P198" s="65"/>
      <c r="Q198" s="65"/>
      <c r="R198" s="65"/>
      <c r="S198" s="110"/>
      <c r="T198" s="123"/>
      <c r="U198" s="67">
        <v>0</v>
      </c>
    </row>
    <row r="199" spans="2:21">
      <c r="B199" s="68">
        <v>829</v>
      </c>
      <c r="C199" s="5" t="s">
        <v>82</v>
      </c>
      <c r="D199" s="62">
        <f t="shared" si="43"/>
        <v>0</v>
      </c>
      <c r="E199" s="65"/>
      <c r="F199" s="65"/>
      <c r="G199" s="65"/>
      <c r="H199" s="65"/>
      <c r="I199" s="65"/>
      <c r="J199" s="110"/>
      <c r="K199" s="123"/>
      <c r="L199" s="67">
        <v>0</v>
      </c>
      <c r="M199" s="62">
        <f t="shared" si="44"/>
        <v>0</v>
      </c>
      <c r="N199" s="65"/>
      <c r="O199" s="65"/>
      <c r="P199" s="65"/>
      <c r="Q199" s="65"/>
      <c r="R199" s="65"/>
      <c r="S199" s="110"/>
      <c r="T199" s="123"/>
      <c r="U199" s="67">
        <v>0</v>
      </c>
    </row>
    <row r="200" spans="2:21">
      <c r="B200" s="64">
        <v>849</v>
      </c>
      <c r="C200" s="5" t="s">
        <v>49</v>
      </c>
      <c r="D200" s="62">
        <f t="shared" si="43"/>
        <v>14000</v>
      </c>
      <c r="E200" s="65"/>
      <c r="F200" s="65"/>
      <c r="G200" s="65">
        <v>14000</v>
      </c>
      <c r="H200" s="65"/>
      <c r="I200" s="65"/>
      <c r="J200" s="110"/>
      <c r="K200" s="123"/>
      <c r="L200" s="67">
        <v>0</v>
      </c>
      <c r="M200" s="62">
        <f t="shared" si="44"/>
        <v>14000</v>
      </c>
      <c r="N200" s="65"/>
      <c r="O200" s="65"/>
      <c r="P200" s="65">
        <v>14000</v>
      </c>
      <c r="Q200" s="65"/>
      <c r="R200" s="65"/>
      <c r="S200" s="110"/>
      <c r="T200" s="123"/>
      <c r="U200" s="67">
        <v>0</v>
      </c>
    </row>
    <row r="201" spans="2:21" ht="24">
      <c r="B201" s="79">
        <v>865</v>
      </c>
      <c r="C201" s="17" t="s">
        <v>174</v>
      </c>
      <c r="D201" s="62">
        <f t="shared" si="43"/>
        <v>0</v>
      </c>
      <c r="E201" s="65"/>
      <c r="F201" s="65"/>
      <c r="G201" s="65"/>
      <c r="H201" s="65"/>
      <c r="I201" s="65"/>
      <c r="J201" s="110"/>
      <c r="K201" s="123"/>
      <c r="L201" s="67"/>
      <c r="M201" s="62">
        <f t="shared" si="44"/>
        <v>0</v>
      </c>
      <c r="N201" s="65"/>
      <c r="O201" s="65"/>
      <c r="P201" s="65"/>
      <c r="Q201" s="65"/>
      <c r="R201" s="65"/>
      <c r="S201" s="110"/>
      <c r="T201" s="123"/>
      <c r="U201" s="67"/>
    </row>
    <row r="202" spans="2:21">
      <c r="B202" s="79">
        <v>865</v>
      </c>
      <c r="C202" s="17" t="s">
        <v>175</v>
      </c>
      <c r="D202" s="62">
        <f t="shared" si="43"/>
        <v>60000</v>
      </c>
      <c r="E202" s="65">
        <v>60000</v>
      </c>
      <c r="F202" s="65"/>
      <c r="G202" s="65"/>
      <c r="H202" s="65"/>
      <c r="I202" s="65"/>
      <c r="J202" s="110"/>
      <c r="K202" s="123"/>
      <c r="L202" s="67"/>
      <c r="M202" s="62">
        <f t="shared" si="44"/>
        <v>60000</v>
      </c>
      <c r="N202" s="65">
        <v>60000</v>
      </c>
      <c r="O202" s="65"/>
      <c r="P202" s="65"/>
      <c r="Q202" s="65"/>
      <c r="R202" s="65"/>
      <c r="S202" s="110"/>
      <c r="T202" s="123"/>
      <c r="U202" s="67"/>
    </row>
    <row r="203" spans="2:21" ht="60">
      <c r="B203" s="76">
        <v>865</v>
      </c>
      <c r="C203" s="18" t="s">
        <v>69</v>
      </c>
      <c r="D203" s="62">
        <f t="shared" si="43"/>
        <v>0</v>
      </c>
      <c r="E203" s="65"/>
      <c r="F203" s="65"/>
      <c r="G203" s="65"/>
      <c r="H203" s="65"/>
      <c r="I203" s="65"/>
      <c r="J203" s="110"/>
      <c r="K203" s="123"/>
      <c r="L203" s="67"/>
      <c r="M203" s="62">
        <f t="shared" si="44"/>
        <v>0</v>
      </c>
      <c r="N203" s="65"/>
      <c r="O203" s="65"/>
      <c r="P203" s="65"/>
      <c r="Q203" s="65"/>
      <c r="R203" s="65"/>
      <c r="S203" s="110"/>
      <c r="T203" s="123"/>
      <c r="U203" s="67"/>
    </row>
    <row r="204" spans="2:21" ht="48">
      <c r="B204" s="76">
        <v>865</v>
      </c>
      <c r="C204" s="19" t="s">
        <v>70</v>
      </c>
      <c r="D204" s="62">
        <f t="shared" si="43"/>
        <v>0</v>
      </c>
      <c r="E204" s="65"/>
      <c r="F204" s="65"/>
      <c r="G204" s="65"/>
      <c r="H204" s="65"/>
      <c r="I204" s="65"/>
      <c r="J204" s="110"/>
      <c r="K204" s="123"/>
      <c r="L204" s="67"/>
      <c r="M204" s="62">
        <f t="shared" si="44"/>
        <v>0</v>
      </c>
      <c r="N204" s="65"/>
      <c r="O204" s="65"/>
      <c r="P204" s="65"/>
      <c r="Q204" s="65"/>
      <c r="R204" s="65"/>
      <c r="S204" s="110"/>
      <c r="T204" s="123"/>
      <c r="U204" s="67"/>
    </row>
    <row r="205" spans="2:21" ht="44.25" customHeight="1">
      <c r="B205" s="68">
        <v>832</v>
      </c>
      <c r="C205" s="9" t="s">
        <v>74</v>
      </c>
      <c r="D205" s="62">
        <f t="shared" si="43"/>
        <v>35982</v>
      </c>
      <c r="E205" s="65"/>
      <c r="F205" s="65"/>
      <c r="G205" s="65"/>
      <c r="H205" s="65"/>
      <c r="I205" s="65">
        <v>35982</v>
      </c>
      <c r="J205" s="110" t="s">
        <v>75</v>
      </c>
      <c r="K205" s="123"/>
      <c r="L205" s="67">
        <v>0</v>
      </c>
      <c r="M205" s="62">
        <f t="shared" si="44"/>
        <v>35982</v>
      </c>
      <c r="N205" s="65"/>
      <c r="O205" s="65"/>
      <c r="P205" s="65"/>
      <c r="Q205" s="65"/>
      <c r="R205" s="65">
        <v>35982</v>
      </c>
      <c r="S205" s="110" t="s">
        <v>75</v>
      </c>
      <c r="T205" s="123"/>
      <c r="U205" s="67">
        <v>0</v>
      </c>
    </row>
    <row r="206" spans="2:21" ht="54" customHeight="1">
      <c r="B206" s="68">
        <v>832</v>
      </c>
      <c r="C206" s="9" t="s">
        <v>176</v>
      </c>
      <c r="D206" s="62">
        <f t="shared" si="43"/>
        <v>4000</v>
      </c>
      <c r="E206" s="65"/>
      <c r="F206" s="65"/>
      <c r="G206" s="65"/>
      <c r="H206" s="65"/>
      <c r="I206" s="65">
        <v>4000</v>
      </c>
      <c r="J206" s="110" t="s">
        <v>75</v>
      </c>
      <c r="K206" s="123"/>
      <c r="L206" s="67">
        <v>0</v>
      </c>
      <c r="M206" s="62">
        <f t="shared" si="44"/>
        <v>4000</v>
      </c>
      <c r="N206" s="65"/>
      <c r="O206" s="65"/>
      <c r="P206" s="65"/>
      <c r="Q206" s="65"/>
      <c r="R206" s="65">
        <v>4000</v>
      </c>
      <c r="S206" s="110" t="s">
        <v>75</v>
      </c>
      <c r="T206" s="123"/>
      <c r="U206" s="67">
        <v>0</v>
      </c>
    </row>
    <row r="207" spans="2:21" ht="19.5" customHeight="1">
      <c r="B207" s="68"/>
      <c r="C207" s="21"/>
      <c r="D207" s="62">
        <f t="shared" si="43"/>
        <v>0</v>
      </c>
      <c r="E207" s="65"/>
      <c r="F207" s="65"/>
      <c r="G207" s="65">
        <v>0</v>
      </c>
      <c r="H207" s="65"/>
      <c r="I207" s="65"/>
      <c r="J207" s="110"/>
      <c r="K207" s="123"/>
      <c r="L207" s="67">
        <v>0</v>
      </c>
      <c r="M207" s="62">
        <f t="shared" si="44"/>
        <v>0</v>
      </c>
      <c r="N207" s="65"/>
      <c r="O207" s="65"/>
      <c r="P207" s="65">
        <v>0</v>
      </c>
      <c r="Q207" s="65"/>
      <c r="R207" s="65"/>
      <c r="S207" s="110"/>
      <c r="T207" s="123"/>
      <c r="U207" s="67">
        <v>0</v>
      </c>
    </row>
    <row r="208" spans="2:21" ht="24">
      <c r="B208" s="81">
        <v>5300</v>
      </c>
      <c r="C208" s="22" t="s">
        <v>6</v>
      </c>
      <c r="D208" s="62">
        <f t="shared" ref="D208:K208" si="45">SUM(D209+D212)</f>
        <v>19238</v>
      </c>
      <c r="E208" s="62">
        <f t="shared" si="45"/>
        <v>0</v>
      </c>
      <c r="F208" s="62">
        <f t="shared" si="45"/>
        <v>0</v>
      </c>
      <c r="G208" s="62">
        <f t="shared" si="45"/>
        <v>0</v>
      </c>
      <c r="H208" s="62">
        <f t="shared" si="45"/>
        <v>0</v>
      </c>
      <c r="I208" s="62">
        <f t="shared" si="45"/>
        <v>19238</v>
      </c>
      <c r="J208" s="109">
        <f t="shared" si="45"/>
        <v>0</v>
      </c>
      <c r="K208" s="62">
        <f t="shared" si="45"/>
        <v>0</v>
      </c>
      <c r="L208" s="63">
        <f>SUM(L209+L212)</f>
        <v>0</v>
      </c>
      <c r="M208" s="62">
        <f t="shared" ref="M208:T208" si="46">SUM(M209+M212)</f>
        <v>19238</v>
      </c>
      <c r="N208" s="62">
        <f t="shared" si="46"/>
        <v>0</v>
      </c>
      <c r="O208" s="62">
        <f t="shared" si="46"/>
        <v>0</v>
      </c>
      <c r="P208" s="62">
        <f t="shared" si="46"/>
        <v>0</v>
      </c>
      <c r="Q208" s="62">
        <f t="shared" si="46"/>
        <v>0</v>
      </c>
      <c r="R208" s="62">
        <f t="shared" si="46"/>
        <v>19238</v>
      </c>
      <c r="S208" s="62">
        <f t="shared" si="46"/>
        <v>0</v>
      </c>
      <c r="T208" s="62">
        <f t="shared" si="46"/>
        <v>0</v>
      </c>
      <c r="U208" s="63">
        <f>SUM(U209+U212)</f>
        <v>0</v>
      </c>
    </row>
    <row r="209" spans="2:21" ht="36">
      <c r="B209" s="82"/>
      <c r="C209" s="5" t="s">
        <v>12</v>
      </c>
      <c r="D209" s="62">
        <f t="shared" ref="D209:K209" si="47">SUM(D210+D211)</f>
        <v>19238</v>
      </c>
      <c r="E209" s="62">
        <f t="shared" si="47"/>
        <v>0</v>
      </c>
      <c r="F209" s="62">
        <f t="shared" si="47"/>
        <v>0</v>
      </c>
      <c r="G209" s="62">
        <f t="shared" si="47"/>
        <v>0</v>
      </c>
      <c r="H209" s="62">
        <f t="shared" si="47"/>
        <v>0</v>
      </c>
      <c r="I209" s="62">
        <f t="shared" si="47"/>
        <v>19238</v>
      </c>
      <c r="J209" s="109"/>
      <c r="K209" s="62">
        <f t="shared" si="47"/>
        <v>0</v>
      </c>
      <c r="L209" s="63">
        <f>SUM(L210+L211)</f>
        <v>0</v>
      </c>
      <c r="M209" s="62">
        <f t="shared" ref="M209:T209" si="48">SUM(M210+M211)</f>
        <v>19238</v>
      </c>
      <c r="N209" s="62">
        <f t="shared" si="48"/>
        <v>0</v>
      </c>
      <c r="O209" s="62">
        <f t="shared" si="48"/>
        <v>0</v>
      </c>
      <c r="P209" s="62">
        <f t="shared" si="48"/>
        <v>0</v>
      </c>
      <c r="Q209" s="62">
        <f t="shared" si="48"/>
        <v>0</v>
      </c>
      <c r="R209" s="62">
        <f t="shared" si="48"/>
        <v>19238</v>
      </c>
      <c r="S209" s="62"/>
      <c r="T209" s="62">
        <f t="shared" si="48"/>
        <v>0</v>
      </c>
      <c r="U209" s="63">
        <f>SUM(U210+U211)</f>
        <v>0</v>
      </c>
    </row>
    <row r="210" spans="2:21" ht="22.5">
      <c r="B210" s="82">
        <v>601</v>
      </c>
      <c r="C210" s="5" t="s">
        <v>22</v>
      </c>
      <c r="D210" s="62">
        <f>SUM(E210:L210)</f>
        <v>19238</v>
      </c>
      <c r="E210" s="65"/>
      <c r="F210" s="65"/>
      <c r="G210" s="65"/>
      <c r="H210" s="65"/>
      <c r="I210" s="65">
        <v>19238</v>
      </c>
      <c r="J210" s="110" t="s">
        <v>63</v>
      </c>
      <c r="K210" s="123"/>
      <c r="L210" s="67">
        <v>0</v>
      </c>
      <c r="M210" s="62">
        <f>SUM(N210:U210)</f>
        <v>19238</v>
      </c>
      <c r="N210" s="65"/>
      <c r="O210" s="65"/>
      <c r="P210" s="65"/>
      <c r="Q210" s="65"/>
      <c r="R210" s="65">
        <v>19238</v>
      </c>
      <c r="S210" s="110" t="s">
        <v>63</v>
      </c>
      <c r="T210" s="123"/>
      <c r="U210" s="67">
        <v>0</v>
      </c>
    </row>
    <row r="211" spans="2:21">
      <c r="B211" s="82"/>
      <c r="C211" s="5"/>
      <c r="D211" s="62">
        <f>SUM(E211:L211)</f>
        <v>0</v>
      </c>
      <c r="E211" s="65"/>
      <c r="F211" s="65"/>
      <c r="G211" s="65">
        <v>0</v>
      </c>
      <c r="H211" s="65"/>
      <c r="I211" s="65"/>
      <c r="J211" s="110"/>
      <c r="K211" s="123"/>
      <c r="L211" s="67">
        <v>0</v>
      </c>
      <c r="M211" s="62">
        <f>SUM(N211:U211)</f>
        <v>0</v>
      </c>
      <c r="N211" s="65"/>
      <c r="O211" s="65"/>
      <c r="P211" s="65">
        <v>0</v>
      </c>
      <c r="Q211" s="65"/>
      <c r="R211" s="65"/>
      <c r="S211" s="110"/>
      <c r="T211" s="123"/>
      <c r="U211" s="67">
        <v>0</v>
      </c>
    </row>
    <row r="212" spans="2:21" ht="24">
      <c r="B212" s="82"/>
      <c r="C212" s="3" t="s">
        <v>14</v>
      </c>
      <c r="D212" s="62">
        <f>SUM(D213)</f>
        <v>0</v>
      </c>
      <c r="E212" s="62"/>
      <c r="F212" s="62"/>
      <c r="G212" s="62">
        <f>SUM(G213)</f>
        <v>0</v>
      </c>
      <c r="H212" s="62">
        <f>SUM(H213)</f>
        <v>0</v>
      </c>
      <c r="I212" s="62">
        <f>SUM(I213)</f>
        <v>0</v>
      </c>
      <c r="J212" s="109">
        <f>SUM(J213)</f>
        <v>0</v>
      </c>
      <c r="K212" s="122"/>
      <c r="L212" s="63">
        <f>SUM(L213)</f>
        <v>0</v>
      </c>
      <c r="M212" s="62">
        <f>SUM(M213)</f>
        <v>0</v>
      </c>
      <c r="N212" s="62"/>
      <c r="O212" s="62"/>
      <c r="P212" s="62">
        <f t="shared" ref="P212:U212" si="49">SUM(P213)</f>
        <v>0</v>
      </c>
      <c r="Q212" s="62">
        <f t="shared" si="49"/>
        <v>0</v>
      </c>
      <c r="R212" s="62">
        <f t="shared" si="49"/>
        <v>0</v>
      </c>
      <c r="S212" s="109">
        <f t="shared" si="49"/>
        <v>0</v>
      </c>
      <c r="T212" s="109">
        <f t="shared" si="49"/>
        <v>0</v>
      </c>
      <c r="U212" s="63">
        <f t="shared" si="49"/>
        <v>0</v>
      </c>
    </row>
    <row r="213" spans="2:21">
      <c r="B213" s="82"/>
      <c r="C213" s="5"/>
      <c r="D213" s="62">
        <f>SUM(E213:L213)</f>
        <v>0</v>
      </c>
      <c r="E213" s="65"/>
      <c r="F213" s="65"/>
      <c r="G213" s="65"/>
      <c r="H213" s="65"/>
      <c r="I213" s="65"/>
      <c r="J213" s="110"/>
      <c r="K213" s="123"/>
      <c r="L213" s="67"/>
      <c r="M213" s="62">
        <f>SUM(N213:U213)</f>
        <v>0</v>
      </c>
      <c r="N213" s="65"/>
      <c r="O213" s="65"/>
      <c r="P213" s="65"/>
      <c r="Q213" s="65"/>
      <c r="R213" s="65"/>
      <c r="S213" s="110"/>
      <c r="T213" s="123"/>
      <c r="U213" s="67"/>
    </row>
    <row r="214" spans="2:21" ht="18.75" customHeight="1">
      <c r="B214" s="82"/>
      <c r="C214" s="5"/>
      <c r="D214" s="62"/>
      <c r="E214" s="65"/>
      <c r="F214" s="65"/>
      <c r="G214" s="65"/>
      <c r="H214" s="65"/>
      <c r="I214" s="65"/>
      <c r="J214" s="110"/>
      <c r="K214" s="123"/>
      <c r="L214" s="67"/>
      <c r="M214" s="62"/>
      <c r="N214" s="65"/>
      <c r="O214" s="65"/>
      <c r="P214" s="65"/>
      <c r="Q214" s="65"/>
      <c r="R214" s="65"/>
      <c r="S214" s="110"/>
      <c r="T214" s="123"/>
      <c r="U214" s="67"/>
    </row>
    <row r="215" spans="2:21" ht="15" hidden="1" customHeight="1">
      <c r="B215" s="82"/>
      <c r="C215" s="5"/>
      <c r="D215" s="62"/>
      <c r="E215" s="62"/>
      <c r="F215" s="62"/>
      <c r="G215" s="65"/>
      <c r="H215" s="65"/>
      <c r="I215" s="65"/>
      <c r="J215" s="114"/>
      <c r="K215" s="127"/>
      <c r="L215" s="67"/>
      <c r="M215" s="62"/>
      <c r="N215" s="62"/>
      <c r="O215" s="62"/>
      <c r="P215" s="65"/>
      <c r="Q215" s="65"/>
      <c r="R215" s="65"/>
      <c r="S215" s="114"/>
      <c r="T215" s="127"/>
      <c r="U215" s="67"/>
    </row>
    <row r="216" spans="2:21" ht="15" hidden="1" customHeight="1">
      <c r="B216" s="82"/>
      <c r="C216" s="5"/>
      <c r="D216" s="62"/>
      <c r="E216" s="62"/>
      <c r="F216" s="62"/>
      <c r="G216" s="65"/>
      <c r="H216" s="65"/>
      <c r="I216" s="65"/>
      <c r="J216" s="114"/>
      <c r="K216" s="127"/>
      <c r="L216" s="67"/>
      <c r="M216" s="62"/>
      <c r="N216" s="62"/>
      <c r="O216" s="62"/>
      <c r="P216" s="65"/>
      <c r="Q216" s="65"/>
      <c r="R216" s="65"/>
      <c r="S216" s="114"/>
      <c r="T216" s="127"/>
      <c r="U216" s="67"/>
    </row>
    <row r="217" spans="2:21">
      <c r="B217" s="83">
        <v>5400</v>
      </c>
      <c r="C217" s="34" t="s">
        <v>7</v>
      </c>
      <c r="D217" s="62">
        <f>SUM(D218+D222)</f>
        <v>9212</v>
      </c>
      <c r="E217" s="62">
        <f t="shared" ref="E217:M217" si="50">SUM(E218+E222)</f>
        <v>6212</v>
      </c>
      <c r="F217" s="62">
        <f t="shared" si="50"/>
        <v>0</v>
      </c>
      <c r="G217" s="62">
        <f t="shared" si="50"/>
        <v>0</v>
      </c>
      <c r="H217" s="62">
        <f t="shared" si="50"/>
        <v>0</v>
      </c>
      <c r="I217" s="62">
        <f t="shared" si="50"/>
        <v>3000</v>
      </c>
      <c r="J217" s="109">
        <f t="shared" si="50"/>
        <v>0</v>
      </c>
      <c r="K217" s="109">
        <f t="shared" si="50"/>
        <v>0</v>
      </c>
      <c r="L217" s="63">
        <f t="shared" si="50"/>
        <v>0</v>
      </c>
      <c r="M217" s="62">
        <f t="shared" si="50"/>
        <v>9212</v>
      </c>
      <c r="N217" s="62">
        <f t="shared" ref="N217:U217" si="51">SUM(N218+N222)</f>
        <v>6212</v>
      </c>
      <c r="O217" s="62">
        <f t="shared" si="51"/>
        <v>0</v>
      </c>
      <c r="P217" s="62">
        <f t="shared" si="51"/>
        <v>0</v>
      </c>
      <c r="Q217" s="62">
        <f t="shared" si="51"/>
        <v>0</v>
      </c>
      <c r="R217" s="62">
        <f t="shared" si="51"/>
        <v>3000</v>
      </c>
      <c r="S217" s="109">
        <f t="shared" si="51"/>
        <v>0</v>
      </c>
      <c r="T217" s="109">
        <f t="shared" si="51"/>
        <v>0</v>
      </c>
      <c r="U217" s="63">
        <f t="shared" si="51"/>
        <v>0</v>
      </c>
    </row>
    <row r="218" spans="2:21" ht="36">
      <c r="B218" s="68"/>
      <c r="C218" s="23" t="s">
        <v>12</v>
      </c>
      <c r="D218" s="62">
        <f>SUM(D219:D221)</f>
        <v>8712</v>
      </c>
      <c r="E218" s="62">
        <f t="shared" ref="E218:U218" si="52">SUM(E219:E221)</f>
        <v>6212</v>
      </c>
      <c r="F218" s="62">
        <f t="shared" si="52"/>
        <v>0</v>
      </c>
      <c r="G218" s="62">
        <f t="shared" si="52"/>
        <v>0</v>
      </c>
      <c r="H218" s="62">
        <f t="shared" si="52"/>
        <v>0</v>
      </c>
      <c r="I218" s="62">
        <f t="shared" si="52"/>
        <v>2500</v>
      </c>
      <c r="J218" s="62">
        <f t="shared" si="52"/>
        <v>0</v>
      </c>
      <c r="K218" s="62">
        <f t="shared" si="52"/>
        <v>0</v>
      </c>
      <c r="L218" s="62">
        <f t="shared" si="52"/>
        <v>0</v>
      </c>
      <c r="M218" s="62">
        <f t="shared" si="52"/>
        <v>8712</v>
      </c>
      <c r="N218" s="62">
        <f t="shared" si="52"/>
        <v>6212</v>
      </c>
      <c r="O218" s="62">
        <f t="shared" si="52"/>
        <v>0</v>
      </c>
      <c r="P218" s="62">
        <f t="shared" si="52"/>
        <v>0</v>
      </c>
      <c r="Q218" s="62">
        <f t="shared" si="52"/>
        <v>0</v>
      </c>
      <c r="R218" s="62">
        <f t="shared" si="52"/>
        <v>2500</v>
      </c>
      <c r="S218" s="62">
        <f t="shared" si="52"/>
        <v>0</v>
      </c>
      <c r="T218" s="62">
        <f t="shared" si="52"/>
        <v>0</v>
      </c>
      <c r="U218" s="62">
        <f t="shared" si="52"/>
        <v>0</v>
      </c>
    </row>
    <row r="219" spans="2:21" ht="48">
      <c r="B219" s="68">
        <v>606</v>
      </c>
      <c r="C219" s="20" t="s">
        <v>50</v>
      </c>
      <c r="D219" s="62">
        <f>SUM(E219:L219)</f>
        <v>2500</v>
      </c>
      <c r="E219" s="65"/>
      <c r="F219" s="65"/>
      <c r="G219" s="65"/>
      <c r="H219" s="65"/>
      <c r="I219" s="65">
        <v>2500</v>
      </c>
      <c r="J219" s="110" t="s">
        <v>76</v>
      </c>
      <c r="K219" s="123"/>
      <c r="L219" s="67">
        <v>0</v>
      </c>
      <c r="M219" s="62">
        <f>SUM(N219:U219)</f>
        <v>2500</v>
      </c>
      <c r="N219" s="65"/>
      <c r="O219" s="65"/>
      <c r="P219" s="65"/>
      <c r="Q219" s="65"/>
      <c r="R219" s="65">
        <v>2500</v>
      </c>
      <c r="S219" s="110" t="s">
        <v>76</v>
      </c>
      <c r="T219" s="123"/>
      <c r="U219" s="67">
        <v>0</v>
      </c>
    </row>
    <row r="220" spans="2:21" ht="48">
      <c r="B220" s="68">
        <v>606</v>
      </c>
      <c r="C220" s="20" t="s">
        <v>234</v>
      </c>
      <c r="D220" s="62">
        <f t="shared" ref="D220:D221" si="53">SUM(E220:L220)</f>
        <v>4500</v>
      </c>
      <c r="E220" s="65">
        <v>4500</v>
      </c>
      <c r="F220" s="65"/>
      <c r="G220" s="65"/>
      <c r="H220" s="65"/>
      <c r="I220" s="65"/>
      <c r="J220" s="110"/>
      <c r="K220" s="123"/>
      <c r="L220" s="67"/>
      <c r="M220" s="62">
        <f t="shared" ref="M220:M221" si="54">SUM(N220:U220)</f>
        <v>4500</v>
      </c>
      <c r="N220" s="65">
        <v>4500</v>
      </c>
      <c r="O220" s="65"/>
      <c r="P220" s="65"/>
      <c r="Q220" s="65"/>
      <c r="R220" s="65"/>
      <c r="S220" s="110"/>
      <c r="T220" s="123"/>
      <c r="U220" s="67"/>
    </row>
    <row r="221" spans="2:21" ht="48">
      <c r="B221" s="68">
        <v>606</v>
      </c>
      <c r="C221" s="20" t="s">
        <v>235</v>
      </c>
      <c r="D221" s="62">
        <f t="shared" si="53"/>
        <v>1712</v>
      </c>
      <c r="E221" s="65">
        <v>1712</v>
      </c>
      <c r="F221" s="65"/>
      <c r="G221" s="65"/>
      <c r="H221" s="65"/>
      <c r="I221" s="65"/>
      <c r="J221" s="110"/>
      <c r="K221" s="123"/>
      <c r="L221" s="67"/>
      <c r="M221" s="62">
        <f t="shared" si="54"/>
        <v>1712</v>
      </c>
      <c r="N221" s="65">
        <v>1712</v>
      </c>
      <c r="O221" s="65"/>
      <c r="P221" s="65"/>
      <c r="Q221" s="65"/>
      <c r="R221" s="65"/>
      <c r="S221" s="110"/>
      <c r="T221" s="123"/>
      <c r="U221" s="67"/>
    </row>
    <row r="222" spans="2:21" ht="24">
      <c r="B222" s="64"/>
      <c r="C222" s="3" t="s">
        <v>13</v>
      </c>
      <c r="D222" s="62">
        <f t="shared" ref="D222:I222" si="55">SUM(D223+D224)</f>
        <v>500</v>
      </c>
      <c r="E222" s="62">
        <f t="shared" si="55"/>
        <v>0</v>
      </c>
      <c r="F222" s="62">
        <f t="shared" si="55"/>
        <v>0</v>
      </c>
      <c r="G222" s="62">
        <f t="shared" si="55"/>
        <v>0</v>
      </c>
      <c r="H222" s="62">
        <f t="shared" si="55"/>
        <v>0</v>
      </c>
      <c r="I222" s="62">
        <f t="shared" si="55"/>
        <v>500</v>
      </c>
      <c r="J222" s="109"/>
      <c r="K222" s="63">
        <f>SUM(K223+K224)</f>
        <v>0</v>
      </c>
      <c r="L222" s="63">
        <f>SUM(L223+L224)</f>
        <v>0</v>
      </c>
      <c r="M222" s="62">
        <f t="shared" ref="M222:R222" si="56">SUM(M223+M224)</f>
        <v>500</v>
      </c>
      <c r="N222" s="62">
        <f t="shared" si="56"/>
        <v>0</v>
      </c>
      <c r="O222" s="62">
        <f t="shared" si="56"/>
        <v>0</v>
      </c>
      <c r="P222" s="62">
        <f t="shared" si="56"/>
        <v>0</v>
      </c>
      <c r="Q222" s="62">
        <f t="shared" si="56"/>
        <v>0</v>
      </c>
      <c r="R222" s="62">
        <f t="shared" si="56"/>
        <v>500</v>
      </c>
      <c r="S222" s="109"/>
      <c r="T222" s="63">
        <f>SUM(T223+T224)</f>
        <v>0</v>
      </c>
      <c r="U222" s="63">
        <f>SUM(U223+U224)</f>
        <v>0</v>
      </c>
    </row>
    <row r="223" spans="2:21">
      <c r="B223" s="64"/>
      <c r="C223" s="6"/>
      <c r="D223" s="62"/>
      <c r="E223" s="65"/>
      <c r="F223" s="65"/>
      <c r="G223" s="65"/>
      <c r="H223" s="65"/>
      <c r="I223" s="65"/>
      <c r="J223" s="110"/>
      <c r="K223" s="123"/>
      <c r="L223" s="67">
        <v>0</v>
      </c>
      <c r="M223" s="62"/>
      <c r="N223" s="65"/>
      <c r="O223" s="65"/>
      <c r="P223" s="65"/>
      <c r="Q223" s="65"/>
      <c r="R223" s="65"/>
      <c r="S223" s="110"/>
      <c r="T223" s="123"/>
      <c r="U223" s="67">
        <v>0</v>
      </c>
    </row>
    <row r="224" spans="2:21" ht="24">
      <c r="B224" s="64">
        <v>745</v>
      </c>
      <c r="C224" s="16" t="s">
        <v>8</v>
      </c>
      <c r="D224" s="62">
        <f>SUM(E224:L224)</f>
        <v>500</v>
      </c>
      <c r="E224" s="65"/>
      <c r="F224" s="65"/>
      <c r="G224" s="65"/>
      <c r="H224" s="65"/>
      <c r="I224" s="65">
        <v>500</v>
      </c>
      <c r="J224" s="110" t="s">
        <v>76</v>
      </c>
      <c r="K224" s="123"/>
      <c r="L224" s="67">
        <v>0</v>
      </c>
      <c r="M224" s="62">
        <f>SUM(N224:U224)</f>
        <v>500</v>
      </c>
      <c r="N224" s="65"/>
      <c r="O224" s="65"/>
      <c r="P224" s="65"/>
      <c r="Q224" s="65"/>
      <c r="R224" s="65">
        <v>500</v>
      </c>
      <c r="S224" s="110" t="s">
        <v>76</v>
      </c>
      <c r="T224" s="123"/>
      <c r="U224" s="67">
        <v>0</v>
      </c>
    </row>
    <row r="225" spans="2:21">
      <c r="B225" s="83" t="s">
        <v>17</v>
      </c>
      <c r="C225" s="34" t="s">
        <v>18</v>
      </c>
      <c r="D225" s="62">
        <f>SUM(D226)</f>
        <v>0</v>
      </c>
      <c r="E225" s="62"/>
      <c r="F225" s="62"/>
      <c r="G225" s="62">
        <f t="shared" ref="G225:M225" si="57">SUM(G226)</f>
        <v>0</v>
      </c>
      <c r="H225" s="62">
        <f t="shared" si="57"/>
        <v>0</v>
      </c>
      <c r="I225" s="62">
        <f t="shared" si="57"/>
        <v>0</v>
      </c>
      <c r="J225" s="109">
        <f t="shared" si="57"/>
        <v>0</v>
      </c>
      <c r="K225" s="63">
        <f t="shared" si="57"/>
        <v>0</v>
      </c>
      <c r="L225" s="63">
        <f t="shared" si="57"/>
        <v>0</v>
      </c>
      <c r="M225" s="62">
        <f t="shared" si="57"/>
        <v>0</v>
      </c>
      <c r="N225" s="62"/>
      <c r="O225" s="62"/>
      <c r="P225" s="62">
        <f t="shared" ref="P225:U225" si="58">SUM(P226)</f>
        <v>0</v>
      </c>
      <c r="Q225" s="62">
        <f t="shared" si="58"/>
        <v>0</v>
      </c>
      <c r="R225" s="62">
        <f t="shared" si="58"/>
        <v>0</v>
      </c>
      <c r="S225" s="109">
        <f t="shared" si="58"/>
        <v>0</v>
      </c>
      <c r="T225" s="63">
        <f t="shared" si="58"/>
        <v>0</v>
      </c>
      <c r="U225" s="63">
        <f t="shared" si="58"/>
        <v>0</v>
      </c>
    </row>
    <row r="226" spans="2:21" ht="15" customHeight="1">
      <c r="B226" s="64"/>
      <c r="C226" s="3"/>
      <c r="D226" s="62">
        <f>SUM(F226:L226)</f>
        <v>0</v>
      </c>
      <c r="E226" s="65"/>
      <c r="F226" s="65"/>
      <c r="G226" s="65"/>
      <c r="H226" s="65"/>
      <c r="I226" s="65"/>
      <c r="J226" s="110"/>
      <c r="K226" s="123"/>
      <c r="L226" s="67"/>
      <c r="M226" s="62">
        <f>SUM(O226:U226)</f>
        <v>0</v>
      </c>
      <c r="N226" s="65"/>
      <c r="O226" s="65"/>
      <c r="P226" s="65"/>
      <c r="Q226" s="65"/>
      <c r="R226" s="65"/>
      <c r="S226" s="110"/>
      <c r="T226" s="123"/>
      <c r="U226" s="67"/>
    </row>
    <row r="227" spans="2:21" ht="15" customHeight="1">
      <c r="B227" s="64"/>
      <c r="C227" s="24"/>
      <c r="D227" s="62"/>
      <c r="E227" s="65"/>
      <c r="F227" s="65"/>
      <c r="G227" s="65"/>
      <c r="H227" s="65"/>
      <c r="I227" s="65"/>
      <c r="J227" s="110"/>
      <c r="K227" s="123"/>
      <c r="L227" s="67"/>
      <c r="M227" s="62"/>
      <c r="N227" s="65"/>
      <c r="O227" s="65"/>
      <c r="P227" s="65"/>
      <c r="Q227" s="65"/>
      <c r="R227" s="65"/>
      <c r="S227" s="110"/>
      <c r="T227" s="123"/>
      <c r="U227" s="67"/>
    </row>
    <row r="228" spans="2:21" ht="36">
      <c r="B228" s="84"/>
      <c r="C228" s="1" t="s">
        <v>10</v>
      </c>
      <c r="D228" s="85">
        <f>SUM(D229+D234)</f>
        <v>72007</v>
      </c>
      <c r="E228" s="85">
        <f t="shared" ref="E228:L228" si="59">SUM(E229+E234)</f>
        <v>0</v>
      </c>
      <c r="F228" s="85">
        <f t="shared" si="59"/>
        <v>0</v>
      </c>
      <c r="G228" s="85">
        <f t="shared" si="59"/>
        <v>0</v>
      </c>
      <c r="H228" s="85">
        <f t="shared" si="59"/>
        <v>42367</v>
      </c>
      <c r="I228" s="85">
        <f t="shared" si="59"/>
        <v>29640</v>
      </c>
      <c r="J228" s="115">
        <f t="shared" si="59"/>
        <v>0</v>
      </c>
      <c r="K228" s="86">
        <f t="shared" si="59"/>
        <v>0</v>
      </c>
      <c r="L228" s="86">
        <f t="shared" si="59"/>
        <v>0</v>
      </c>
      <c r="M228" s="85">
        <f>SUM(M229+M234)</f>
        <v>72007</v>
      </c>
      <c r="N228" s="85">
        <f t="shared" ref="N228:U228" si="60">SUM(N229+N234)</f>
        <v>0</v>
      </c>
      <c r="O228" s="85">
        <f t="shared" si="60"/>
        <v>0</v>
      </c>
      <c r="P228" s="85">
        <f t="shared" si="60"/>
        <v>0</v>
      </c>
      <c r="Q228" s="85">
        <f t="shared" si="60"/>
        <v>42367</v>
      </c>
      <c r="R228" s="85">
        <f t="shared" si="60"/>
        <v>29640</v>
      </c>
      <c r="S228" s="115">
        <f t="shared" si="60"/>
        <v>0</v>
      </c>
      <c r="T228" s="115">
        <f t="shared" si="60"/>
        <v>0</v>
      </c>
      <c r="U228" s="86">
        <f t="shared" si="60"/>
        <v>0</v>
      </c>
    </row>
    <row r="229" spans="2:21" ht="24">
      <c r="B229" s="75" t="s">
        <v>2</v>
      </c>
      <c r="C229" s="2" t="s">
        <v>3</v>
      </c>
      <c r="D229" s="87">
        <f>SUM(D230)</f>
        <v>72007</v>
      </c>
      <c r="E229" s="87">
        <f t="shared" ref="E229:U229" si="61">SUM(E230)</f>
        <v>0</v>
      </c>
      <c r="F229" s="87">
        <f t="shared" si="61"/>
        <v>0</v>
      </c>
      <c r="G229" s="87">
        <f t="shared" si="61"/>
        <v>0</v>
      </c>
      <c r="H229" s="87">
        <f t="shared" si="61"/>
        <v>42367</v>
      </c>
      <c r="I229" s="87">
        <f t="shared" si="61"/>
        <v>29640</v>
      </c>
      <c r="J229" s="116">
        <f t="shared" si="61"/>
        <v>0</v>
      </c>
      <c r="K229" s="88">
        <f t="shared" si="61"/>
        <v>0</v>
      </c>
      <c r="L229" s="88">
        <f t="shared" si="61"/>
        <v>0</v>
      </c>
      <c r="M229" s="87">
        <f>SUM(M230)</f>
        <v>72007</v>
      </c>
      <c r="N229" s="87">
        <f t="shared" si="61"/>
        <v>0</v>
      </c>
      <c r="O229" s="87">
        <f t="shared" si="61"/>
        <v>0</v>
      </c>
      <c r="P229" s="87">
        <f t="shared" si="61"/>
        <v>0</v>
      </c>
      <c r="Q229" s="87">
        <f t="shared" si="61"/>
        <v>42367</v>
      </c>
      <c r="R229" s="87">
        <f t="shared" si="61"/>
        <v>29640</v>
      </c>
      <c r="S229" s="116">
        <f t="shared" si="61"/>
        <v>0</v>
      </c>
      <c r="T229" s="116">
        <f t="shared" si="61"/>
        <v>0</v>
      </c>
      <c r="U229" s="88">
        <f t="shared" si="61"/>
        <v>0</v>
      </c>
    </row>
    <row r="230" spans="2:21" ht="24">
      <c r="B230" s="89"/>
      <c r="C230" s="25" t="s">
        <v>13</v>
      </c>
      <c r="D230" s="62">
        <f>SUM(D231:D233)</f>
        <v>72007</v>
      </c>
      <c r="E230" s="62">
        <f t="shared" ref="E230:L230" si="62">SUM(E231:E233)</f>
        <v>0</v>
      </c>
      <c r="F230" s="62">
        <f t="shared" si="62"/>
        <v>0</v>
      </c>
      <c r="G230" s="62">
        <f t="shared" si="62"/>
        <v>0</v>
      </c>
      <c r="H230" s="62">
        <f t="shared" si="62"/>
        <v>42367</v>
      </c>
      <c r="I230" s="62">
        <f t="shared" si="62"/>
        <v>29640</v>
      </c>
      <c r="J230" s="109">
        <f t="shared" si="62"/>
        <v>0</v>
      </c>
      <c r="K230" s="63">
        <f t="shared" si="62"/>
        <v>0</v>
      </c>
      <c r="L230" s="63">
        <f t="shared" si="62"/>
        <v>0</v>
      </c>
      <c r="M230" s="62">
        <f>SUM(M231:M233)</f>
        <v>72007</v>
      </c>
      <c r="N230" s="62">
        <f t="shared" ref="N230:U230" si="63">SUM(N231:N233)</f>
        <v>0</v>
      </c>
      <c r="O230" s="62">
        <f t="shared" si="63"/>
        <v>0</v>
      </c>
      <c r="P230" s="62">
        <f t="shared" si="63"/>
        <v>0</v>
      </c>
      <c r="Q230" s="62">
        <f t="shared" si="63"/>
        <v>42367</v>
      </c>
      <c r="R230" s="62">
        <f t="shared" si="63"/>
        <v>29640</v>
      </c>
      <c r="S230" s="109">
        <f t="shared" si="63"/>
        <v>0</v>
      </c>
      <c r="T230" s="109">
        <f t="shared" si="63"/>
        <v>0</v>
      </c>
      <c r="U230" s="63">
        <f t="shared" si="63"/>
        <v>0</v>
      </c>
    </row>
    <row r="231" spans="2:21" ht="39.75" customHeight="1">
      <c r="B231" s="89">
        <v>739</v>
      </c>
      <c r="C231" s="90" t="s">
        <v>177</v>
      </c>
      <c r="D231" s="62">
        <f>SUM(E231:L231)</f>
        <v>72007</v>
      </c>
      <c r="E231" s="65"/>
      <c r="F231" s="65"/>
      <c r="G231" s="65"/>
      <c r="H231" s="65">
        <v>42367</v>
      </c>
      <c r="I231" s="65">
        <v>29640</v>
      </c>
      <c r="J231" s="117" t="s">
        <v>76</v>
      </c>
      <c r="K231" s="129"/>
      <c r="L231" s="67"/>
      <c r="M231" s="62">
        <f>SUM(N231:U231)</f>
        <v>72007</v>
      </c>
      <c r="N231" s="65"/>
      <c r="O231" s="65"/>
      <c r="P231" s="65"/>
      <c r="Q231" s="65">
        <v>42367</v>
      </c>
      <c r="R231" s="65">
        <v>29640</v>
      </c>
      <c r="S231" s="117" t="s">
        <v>76</v>
      </c>
      <c r="T231" s="129"/>
      <c r="U231" s="67"/>
    </row>
    <row r="232" spans="2:21">
      <c r="B232" s="89"/>
      <c r="C232" s="26"/>
      <c r="D232" s="62">
        <f>SUM(E232:L232)</f>
        <v>0</v>
      </c>
      <c r="E232" s="65"/>
      <c r="F232" s="65"/>
      <c r="G232" s="65"/>
      <c r="H232" s="65"/>
      <c r="I232" s="65"/>
      <c r="J232" s="117"/>
      <c r="K232" s="129"/>
      <c r="L232" s="67"/>
      <c r="M232" s="62">
        <f>SUM(N232:U232)</f>
        <v>0</v>
      </c>
      <c r="N232" s="65"/>
      <c r="O232" s="65"/>
      <c r="P232" s="65"/>
      <c r="Q232" s="65"/>
      <c r="R232" s="65"/>
      <c r="S232" s="117"/>
      <c r="T232" s="129"/>
      <c r="U232" s="67"/>
    </row>
    <row r="233" spans="2:21">
      <c r="B233" s="64"/>
      <c r="C233" s="9"/>
      <c r="D233" s="62">
        <f>SUM(E233:L233)</f>
        <v>0</v>
      </c>
      <c r="E233" s="65"/>
      <c r="F233" s="65"/>
      <c r="G233" s="65"/>
      <c r="H233" s="65"/>
      <c r="I233" s="65"/>
      <c r="J233" s="107"/>
      <c r="K233" s="120"/>
      <c r="L233" s="67"/>
      <c r="M233" s="62">
        <f>SUM(N233:U233)</f>
        <v>0</v>
      </c>
      <c r="N233" s="65"/>
      <c r="O233" s="65"/>
      <c r="P233" s="65"/>
      <c r="Q233" s="65"/>
      <c r="R233" s="65"/>
      <c r="S233" s="107"/>
      <c r="T233" s="120"/>
      <c r="U233" s="67"/>
    </row>
    <row r="234" spans="2:21" ht="24">
      <c r="B234" s="75">
        <v>5200</v>
      </c>
      <c r="C234" s="2" t="s">
        <v>5</v>
      </c>
      <c r="D234" s="87">
        <f>SUM(D235)</f>
        <v>0</v>
      </c>
      <c r="E234" s="87"/>
      <c r="F234" s="87"/>
      <c r="G234" s="87">
        <f t="shared" ref="G234:M234" si="64">SUM(G235)</f>
        <v>0</v>
      </c>
      <c r="H234" s="87">
        <f t="shared" si="64"/>
        <v>0</v>
      </c>
      <c r="I234" s="87">
        <f t="shared" si="64"/>
        <v>0</v>
      </c>
      <c r="J234" s="116">
        <f t="shared" si="64"/>
        <v>0</v>
      </c>
      <c r="K234" s="88">
        <f t="shared" si="64"/>
        <v>0</v>
      </c>
      <c r="L234" s="88">
        <f t="shared" si="64"/>
        <v>0</v>
      </c>
      <c r="M234" s="87">
        <f t="shared" si="64"/>
        <v>0</v>
      </c>
      <c r="N234" s="87"/>
      <c r="O234" s="87"/>
      <c r="P234" s="87">
        <f t="shared" ref="P234:U234" si="65">SUM(P235)</f>
        <v>0</v>
      </c>
      <c r="Q234" s="87">
        <f t="shared" si="65"/>
        <v>0</v>
      </c>
      <c r="R234" s="87">
        <f t="shared" si="65"/>
        <v>0</v>
      </c>
      <c r="S234" s="116">
        <f t="shared" si="65"/>
        <v>0</v>
      </c>
      <c r="T234" s="88">
        <f t="shared" si="65"/>
        <v>0</v>
      </c>
      <c r="U234" s="88">
        <f t="shared" si="65"/>
        <v>0</v>
      </c>
    </row>
    <row r="235" spans="2:21" ht="24">
      <c r="B235" s="68"/>
      <c r="C235" s="3" t="s">
        <v>13</v>
      </c>
      <c r="D235" s="62">
        <f>SUM(D236+D237+D238)</f>
        <v>0</v>
      </c>
      <c r="E235" s="62"/>
      <c r="F235" s="62"/>
      <c r="G235" s="62">
        <f t="shared" ref="G235:M235" si="66">SUM(G236+G237+G238)</f>
        <v>0</v>
      </c>
      <c r="H235" s="62">
        <f t="shared" si="66"/>
        <v>0</v>
      </c>
      <c r="I235" s="62">
        <f t="shared" si="66"/>
        <v>0</v>
      </c>
      <c r="J235" s="109">
        <f t="shared" si="66"/>
        <v>0</v>
      </c>
      <c r="K235" s="63">
        <f t="shared" si="66"/>
        <v>0</v>
      </c>
      <c r="L235" s="63">
        <f t="shared" si="66"/>
        <v>0</v>
      </c>
      <c r="M235" s="62">
        <f t="shared" si="66"/>
        <v>0</v>
      </c>
      <c r="N235" s="62"/>
      <c r="O235" s="62"/>
      <c r="P235" s="62">
        <f t="shared" ref="P235:U235" si="67">SUM(P236+P237+P238)</f>
        <v>0</v>
      </c>
      <c r="Q235" s="62">
        <f t="shared" si="67"/>
        <v>0</v>
      </c>
      <c r="R235" s="62">
        <f t="shared" si="67"/>
        <v>0</v>
      </c>
      <c r="S235" s="109">
        <f t="shared" si="67"/>
        <v>0</v>
      </c>
      <c r="T235" s="63">
        <f t="shared" si="67"/>
        <v>0</v>
      </c>
      <c r="U235" s="63">
        <f t="shared" si="67"/>
        <v>0</v>
      </c>
    </row>
    <row r="236" spans="2:21" hidden="1">
      <c r="B236" s="68"/>
      <c r="C236" s="4"/>
      <c r="D236" s="62">
        <f>SUM(E236:L236)</f>
        <v>0</v>
      </c>
      <c r="E236" s="65"/>
      <c r="F236" s="65"/>
      <c r="G236" s="65"/>
      <c r="H236" s="65"/>
      <c r="I236" s="65"/>
      <c r="J236" s="107"/>
      <c r="K236" s="120"/>
      <c r="L236" s="67"/>
      <c r="M236" s="62">
        <f>SUM(N236:U236)</f>
        <v>0</v>
      </c>
      <c r="N236" s="65"/>
      <c r="O236" s="65"/>
      <c r="P236" s="65"/>
      <c r="Q236" s="65"/>
      <c r="R236" s="65"/>
      <c r="S236" s="107"/>
      <c r="T236" s="120"/>
      <c r="U236" s="67"/>
    </row>
    <row r="237" spans="2:21" hidden="1">
      <c r="B237" s="68"/>
      <c r="C237" s="4"/>
      <c r="D237" s="62">
        <f>SUM(E237:L237)</f>
        <v>0</v>
      </c>
      <c r="E237" s="65"/>
      <c r="F237" s="65"/>
      <c r="G237" s="65"/>
      <c r="H237" s="65"/>
      <c r="I237" s="65"/>
      <c r="J237" s="107"/>
      <c r="K237" s="120"/>
      <c r="L237" s="67"/>
      <c r="M237" s="62">
        <f>SUM(N237:U237)</f>
        <v>0</v>
      </c>
      <c r="N237" s="65"/>
      <c r="O237" s="65"/>
      <c r="P237" s="65"/>
      <c r="Q237" s="65"/>
      <c r="R237" s="65"/>
      <c r="S237" s="107"/>
      <c r="T237" s="120"/>
      <c r="U237" s="67"/>
    </row>
    <row r="238" spans="2:21">
      <c r="B238" s="64"/>
      <c r="C238" s="9"/>
      <c r="D238" s="62">
        <f>SUM(E238:L238)</f>
        <v>0</v>
      </c>
      <c r="E238" s="65"/>
      <c r="F238" s="65"/>
      <c r="G238" s="65"/>
      <c r="H238" s="65"/>
      <c r="I238" s="65"/>
      <c r="J238" s="107"/>
      <c r="K238" s="120"/>
      <c r="L238" s="67"/>
      <c r="M238" s="62">
        <f>SUM(N238:U238)</f>
        <v>0</v>
      </c>
      <c r="N238" s="65"/>
      <c r="O238" s="65"/>
      <c r="P238" s="65"/>
      <c r="Q238" s="65"/>
      <c r="R238" s="65"/>
      <c r="S238" s="107"/>
      <c r="T238" s="120"/>
      <c r="U238" s="67"/>
    </row>
    <row r="239" spans="2:21" ht="24">
      <c r="B239" s="81">
        <v>5300</v>
      </c>
      <c r="C239" s="22" t="s">
        <v>6</v>
      </c>
      <c r="D239" s="87"/>
      <c r="E239" s="87"/>
      <c r="F239" s="87"/>
      <c r="G239" s="87"/>
      <c r="H239" s="87"/>
      <c r="I239" s="87"/>
      <c r="J239" s="116"/>
      <c r="K239" s="128"/>
      <c r="L239" s="88"/>
      <c r="M239" s="87"/>
      <c r="N239" s="87"/>
      <c r="O239" s="87"/>
      <c r="P239" s="87"/>
      <c r="Q239" s="87"/>
      <c r="R239" s="87"/>
      <c r="S239" s="116"/>
      <c r="T239" s="128"/>
      <c r="U239" s="88"/>
    </row>
    <row r="240" spans="2:21" ht="24">
      <c r="B240" s="64"/>
      <c r="C240" s="3" t="s">
        <v>13</v>
      </c>
      <c r="D240" s="87"/>
      <c r="E240" s="87"/>
      <c r="F240" s="87"/>
      <c r="G240" s="87"/>
      <c r="H240" s="87"/>
      <c r="I240" s="87"/>
      <c r="J240" s="116"/>
      <c r="K240" s="128"/>
      <c r="L240" s="88"/>
      <c r="M240" s="87"/>
      <c r="N240" s="87"/>
      <c r="O240" s="87"/>
      <c r="P240" s="87"/>
      <c r="Q240" s="87"/>
      <c r="R240" s="87"/>
      <c r="S240" s="116"/>
      <c r="T240" s="128"/>
      <c r="U240" s="88"/>
    </row>
    <row r="241" spans="2:22">
      <c r="B241" s="91"/>
      <c r="C241" s="27"/>
      <c r="D241" s="92"/>
      <c r="E241" s="92"/>
      <c r="F241" s="92"/>
      <c r="G241" s="65"/>
      <c r="H241" s="65"/>
      <c r="I241" s="65"/>
      <c r="J241" s="118"/>
      <c r="K241" s="130"/>
      <c r="L241" s="67"/>
      <c r="M241" s="92"/>
      <c r="N241" s="92"/>
      <c r="O241" s="92"/>
      <c r="P241" s="65"/>
      <c r="Q241" s="65"/>
      <c r="R241" s="65"/>
      <c r="S241" s="118"/>
      <c r="T241" s="130"/>
      <c r="U241" s="67"/>
    </row>
    <row r="242" spans="2:22" ht="36">
      <c r="B242" s="93"/>
      <c r="C242" s="28" t="s">
        <v>77</v>
      </c>
      <c r="D242" s="94">
        <f>SUM(D243+D246)</f>
        <v>53558</v>
      </c>
      <c r="E242" s="94">
        <f t="shared" ref="E242:L242" si="68">SUM(E243+E246)</f>
        <v>0</v>
      </c>
      <c r="F242" s="94">
        <f t="shared" si="68"/>
        <v>2200</v>
      </c>
      <c r="G242" s="94">
        <f t="shared" si="68"/>
        <v>0</v>
      </c>
      <c r="H242" s="94">
        <f t="shared" si="68"/>
        <v>0</v>
      </c>
      <c r="I242" s="94">
        <f t="shared" si="68"/>
        <v>51358</v>
      </c>
      <c r="J242" s="119">
        <f t="shared" si="68"/>
        <v>0</v>
      </c>
      <c r="K242" s="95">
        <f t="shared" si="68"/>
        <v>0</v>
      </c>
      <c r="L242" s="95">
        <f t="shared" si="68"/>
        <v>0</v>
      </c>
      <c r="M242" s="94">
        <f>SUM(M243+M246)</f>
        <v>53558</v>
      </c>
      <c r="N242" s="94">
        <f t="shared" ref="N242:U242" si="69">SUM(N243+N246)</f>
        <v>0</v>
      </c>
      <c r="O242" s="94">
        <f t="shared" si="69"/>
        <v>2200</v>
      </c>
      <c r="P242" s="94">
        <f t="shared" si="69"/>
        <v>0</v>
      </c>
      <c r="Q242" s="94">
        <f t="shared" si="69"/>
        <v>0</v>
      </c>
      <c r="R242" s="94">
        <f t="shared" si="69"/>
        <v>51358</v>
      </c>
      <c r="S242" s="119">
        <f t="shared" si="69"/>
        <v>0</v>
      </c>
      <c r="T242" s="95">
        <f t="shared" si="69"/>
        <v>0</v>
      </c>
      <c r="U242" s="95">
        <f t="shared" si="69"/>
        <v>0</v>
      </c>
    </row>
    <row r="243" spans="2:22" ht="24">
      <c r="B243" s="75" t="s">
        <v>2</v>
      </c>
      <c r="C243" s="2" t="s">
        <v>3</v>
      </c>
      <c r="D243" s="87">
        <f>SUM(D244:D244)</f>
        <v>0</v>
      </c>
      <c r="E243" s="87">
        <f t="shared" ref="E243:U244" si="70">SUM(E244:E244)</f>
        <v>0</v>
      </c>
      <c r="F243" s="87">
        <f t="shared" si="70"/>
        <v>0</v>
      </c>
      <c r="G243" s="87">
        <f t="shared" si="70"/>
        <v>0</v>
      </c>
      <c r="H243" s="87">
        <f t="shared" si="70"/>
        <v>0</v>
      </c>
      <c r="I243" s="87">
        <f t="shared" si="70"/>
        <v>0</v>
      </c>
      <c r="J243" s="116">
        <f t="shared" si="70"/>
        <v>0</v>
      </c>
      <c r="K243" s="88">
        <f t="shared" si="70"/>
        <v>0</v>
      </c>
      <c r="L243" s="88">
        <f t="shared" si="70"/>
        <v>0</v>
      </c>
      <c r="M243" s="87">
        <f>SUM(M244:M244)</f>
        <v>0</v>
      </c>
      <c r="N243" s="87">
        <f t="shared" si="70"/>
        <v>0</v>
      </c>
      <c r="O243" s="87">
        <f t="shared" si="70"/>
        <v>0</v>
      </c>
      <c r="P243" s="87">
        <f t="shared" si="70"/>
        <v>0</v>
      </c>
      <c r="Q243" s="87">
        <f t="shared" si="70"/>
        <v>0</v>
      </c>
      <c r="R243" s="87">
        <f t="shared" si="70"/>
        <v>0</v>
      </c>
      <c r="S243" s="116">
        <f t="shared" si="70"/>
        <v>0</v>
      </c>
      <c r="T243" s="88">
        <f t="shared" si="70"/>
        <v>0</v>
      </c>
      <c r="U243" s="88">
        <f t="shared" si="70"/>
        <v>0</v>
      </c>
    </row>
    <row r="244" spans="2:22">
      <c r="B244" s="89"/>
      <c r="C244" s="3" t="s">
        <v>20</v>
      </c>
      <c r="D244" s="87">
        <f>SUM(D245:D245)</f>
        <v>0</v>
      </c>
      <c r="E244" s="87"/>
      <c r="F244" s="87"/>
      <c r="G244" s="87">
        <f>SUM(G245:G245)</f>
        <v>0</v>
      </c>
      <c r="H244" s="87">
        <f t="shared" si="70"/>
        <v>0</v>
      </c>
      <c r="I244" s="87">
        <f t="shared" si="70"/>
        <v>0</v>
      </c>
      <c r="J244" s="116">
        <f>SUM(J245:J245)</f>
        <v>0</v>
      </c>
      <c r="K244" s="88">
        <f>SUM(K245:K245)</f>
        <v>0</v>
      </c>
      <c r="L244" s="88">
        <f>SUM(L245:L245)</f>
        <v>0</v>
      </c>
      <c r="M244" s="87">
        <f>SUM(M245:M245)</f>
        <v>0</v>
      </c>
      <c r="N244" s="87"/>
      <c r="O244" s="87"/>
      <c r="P244" s="87">
        <f>SUM(P245:P245)</f>
        <v>0</v>
      </c>
      <c r="Q244" s="87">
        <f t="shared" si="70"/>
        <v>0</v>
      </c>
      <c r="R244" s="87">
        <f t="shared" si="70"/>
        <v>0</v>
      </c>
      <c r="S244" s="116">
        <f>SUM(S245:S245)</f>
        <v>0</v>
      </c>
      <c r="T244" s="88">
        <f>SUM(T245:T245)</f>
        <v>0</v>
      </c>
      <c r="U244" s="88">
        <f>SUM(U245:U245)</f>
        <v>0</v>
      </c>
    </row>
    <row r="245" spans="2:22" ht="26.25" customHeight="1">
      <c r="B245" s="68"/>
      <c r="C245" s="5"/>
      <c r="D245" s="62">
        <f>SUM(E245:L245)</f>
        <v>0</v>
      </c>
      <c r="E245" s="65"/>
      <c r="F245" s="65"/>
      <c r="G245" s="65"/>
      <c r="H245" s="65"/>
      <c r="I245" s="65"/>
      <c r="J245" s="110"/>
      <c r="K245" s="123"/>
      <c r="L245" s="67"/>
      <c r="M245" s="62">
        <f>SUM(N245:U245)</f>
        <v>0</v>
      </c>
      <c r="N245" s="65"/>
      <c r="O245" s="65"/>
      <c r="P245" s="65"/>
      <c r="Q245" s="65"/>
      <c r="R245" s="65"/>
      <c r="S245" s="110"/>
      <c r="T245" s="123"/>
      <c r="U245" s="67"/>
    </row>
    <row r="246" spans="2:22" ht="24">
      <c r="B246" s="75">
        <v>5200</v>
      </c>
      <c r="C246" s="2" t="s">
        <v>5</v>
      </c>
      <c r="D246" s="87">
        <f>SUM(D247+D254+D257)</f>
        <v>53558</v>
      </c>
      <c r="E246" s="87">
        <f t="shared" ref="E246:H246" si="71">SUM(E247+E254+E257)</f>
        <v>0</v>
      </c>
      <c r="F246" s="87">
        <f t="shared" si="71"/>
        <v>2200</v>
      </c>
      <c r="G246" s="87">
        <f t="shared" si="71"/>
        <v>0</v>
      </c>
      <c r="H246" s="87">
        <f t="shared" si="71"/>
        <v>0</v>
      </c>
      <c r="I246" s="87">
        <f>SUM(I247+I254+I257)</f>
        <v>51358</v>
      </c>
      <c r="J246" s="87">
        <f>SUM(J247+J254+J257)</f>
        <v>0</v>
      </c>
      <c r="K246" s="88">
        <f>SUM(K247+K254+K257)</f>
        <v>0</v>
      </c>
      <c r="L246" s="88">
        <f>SUM(L247+L254+L257)</f>
        <v>0</v>
      </c>
      <c r="M246" s="87">
        <f>SUM(M247+M254+M257)</f>
        <v>53558</v>
      </c>
      <c r="N246" s="87">
        <f t="shared" ref="N246:U246" si="72">SUM(N247+N254+N257)</f>
        <v>0</v>
      </c>
      <c r="O246" s="87">
        <f t="shared" si="72"/>
        <v>2200</v>
      </c>
      <c r="P246" s="87">
        <f t="shared" si="72"/>
        <v>0</v>
      </c>
      <c r="Q246" s="87">
        <f t="shared" si="72"/>
        <v>0</v>
      </c>
      <c r="R246" s="87">
        <f t="shared" si="72"/>
        <v>51358</v>
      </c>
      <c r="S246" s="87">
        <f t="shared" si="72"/>
        <v>0</v>
      </c>
      <c r="T246" s="87">
        <f t="shared" si="72"/>
        <v>0</v>
      </c>
      <c r="U246" s="87">
        <f t="shared" si="72"/>
        <v>0</v>
      </c>
    </row>
    <row r="247" spans="2:22" s="45" customFormat="1">
      <c r="B247" s="64"/>
      <c r="C247" s="3" t="s">
        <v>20</v>
      </c>
      <c r="D247" s="87">
        <f>SUM(D248:D253)</f>
        <v>48558</v>
      </c>
      <c r="E247" s="87">
        <f t="shared" ref="E247:U247" si="73">SUM(E248:E253)</f>
        <v>0</v>
      </c>
      <c r="F247" s="87">
        <f t="shared" si="73"/>
        <v>2200</v>
      </c>
      <c r="G247" s="87">
        <f t="shared" si="73"/>
        <v>0</v>
      </c>
      <c r="H247" s="87">
        <f t="shared" si="73"/>
        <v>0</v>
      </c>
      <c r="I247" s="87">
        <f t="shared" si="73"/>
        <v>46358</v>
      </c>
      <c r="J247" s="116">
        <f t="shared" si="73"/>
        <v>0</v>
      </c>
      <c r="K247" s="87">
        <f t="shared" si="73"/>
        <v>0</v>
      </c>
      <c r="L247" s="87">
        <f t="shared" si="73"/>
        <v>0</v>
      </c>
      <c r="M247" s="87">
        <f t="shared" si="73"/>
        <v>48558</v>
      </c>
      <c r="N247" s="87">
        <f t="shared" si="73"/>
        <v>0</v>
      </c>
      <c r="O247" s="87">
        <f t="shared" si="73"/>
        <v>2200</v>
      </c>
      <c r="P247" s="87">
        <f t="shared" si="73"/>
        <v>0</v>
      </c>
      <c r="Q247" s="87">
        <f t="shared" si="73"/>
        <v>0</v>
      </c>
      <c r="R247" s="87">
        <f t="shared" si="73"/>
        <v>46358</v>
      </c>
      <c r="S247" s="87">
        <f t="shared" si="73"/>
        <v>0</v>
      </c>
      <c r="T247" s="87">
        <f t="shared" si="73"/>
        <v>0</v>
      </c>
      <c r="U247" s="87">
        <f t="shared" si="73"/>
        <v>0</v>
      </c>
      <c r="V247" s="43"/>
    </row>
    <row r="248" spans="2:22" s="45" customFormat="1" ht="67.5">
      <c r="B248" s="64">
        <v>337</v>
      </c>
      <c r="C248" s="4" t="s">
        <v>213</v>
      </c>
      <c r="D248" s="62">
        <f t="shared" ref="D248:D253" si="74">SUM(E248:L248)</f>
        <v>5758</v>
      </c>
      <c r="E248" s="92"/>
      <c r="F248" s="92"/>
      <c r="G248" s="92"/>
      <c r="H248" s="92"/>
      <c r="I248" s="92">
        <v>5758</v>
      </c>
      <c r="J248" s="157" t="s">
        <v>78</v>
      </c>
      <c r="K248" s="155"/>
      <c r="L248" s="156"/>
      <c r="M248" s="62">
        <f t="shared" ref="M248:M253" si="75">SUM(N248:U248)</f>
        <v>5758</v>
      </c>
      <c r="N248" s="92"/>
      <c r="O248" s="92"/>
      <c r="P248" s="92"/>
      <c r="Q248" s="92"/>
      <c r="R248" s="92">
        <v>5758</v>
      </c>
      <c r="S248" s="157" t="s">
        <v>78</v>
      </c>
      <c r="T248" s="155"/>
      <c r="U248" s="156"/>
      <c r="V248" s="43"/>
    </row>
    <row r="249" spans="2:22" s="45" customFormat="1">
      <c r="B249" s="68">
        <v>389</v>
      </c>
      <c r="C249" s="4" t="s">
        <v>229</v>
      </c>
      <c r="D249" s="62">
        <f t="shared" si="74"/>
        <v>2200</v>
      </c>
      <c r="E249" s="92"/>
      <c r="F249" s="92">
        <v>2200</v>
      </c>
      <c r="G249" s="92"/>
      <c r="H249" s="92"/>
      <c r="I249" s="92"/>
      <c r="J249" s="157"/>
      <c r="K249" s="155"/>
      <c r="L249" s="156"/>
      <c r="M249" s="62">
        <f t="shared" si="75"/>
        <v>2200</v>
      </c>
      <c r="N249" s="92"/>
      <c r="O249" s="164">
        <v>2200</v>
      </c>
      <c r="P249" s="92"/>
      <c r="Q249" s="92"/>
      <c r="R249" s="92"/>
      <c r="S249" s="157"/>
      <c r="T249" s="155"/>
      <c r="U249" s="156"/>
      <c r="V249" s="43"/>
    </row>
    <row r="250" spans="2:22" s="45" customFormat="1" ht="59.25" customHeight="1">
      <c r="B250" s="68">
        <v>311</v>
      </c>
      <c r="C250" s="5" t="s">
        <v>178</v>
      </c>
      <c r="D250" s="62">
        <f t="shared" si="74"/>
        <v>4800</v>
      </c>
      <c r="E250" s="65"/>
      <c r="F250" s="65"/>
      <c r="G250" s="65"/>
      <c r="H250" s="65"/>
      <c r="I250" s="65">
        <v>4800</v>
      </c>
      <c r="J250" s="110" t="s">
        <v>78</v>
      </c>
      <c r="K250" s="123"/>
      <c r="L250" s="67"/>
      <c r="M250" s="62">
        <f t="shared" si="75"/>
        <v>4800</v>
      </c>
      <c r="N250" s="65"/>
      <c r="O250" s="65"/>
      <c r="P250" s="65"/>
      <c r="Q250" s="65"/>
      <c r="R250" s="65">
        <v>4800</v>
      </c>
      <c r="S250" s="110" t="s">
        <v>78</v>
      </c>
      <c r="T250" s="123"/>
      <c r="U250" s="67"/>
      <c r="V250" s="43"/>
    </row>
    <row r="251" spans="2:22" s="45" customFormat="1" ht="57.75" customHeight="1">
      <c r="B251" s="68">
        <v>311</v>
      </c>
      <c r="C251" s="5" t="s">
        <v>179</v>
      </c>
      <c r="D251" s="62">
        <f t="shared" si="74"/>
        <v>24000</v>
      </c>
      <c r="E251" s="65"/>
      <c r="F251" s="65"/>
      <c r="G251" s="65"/>
      <c r="H251" s="65"/>
      <c r="I251" s="65">
        <v>24000</v>
      </c>
      <c r="J251" s="110" t="s">
        <v>78</v>
      </c>
      <c r="K251" s="123"/>
      <c r="L251" s="67"/>
      <c r="M251" s="62">
        <f t="shared" si="75"/>
        <v>24000</v>
      </c>
      <c r="N251" s="65"/>
      <c r="O251" s="65"/>
      <c r="P251" s="65"/>
      <c r="Q251" s="65"/>
      <c r="R251" s="65">
        <v>24000</v>
      </c>
      <c r="S251" s="110" t="s">
        <v>78</v>
      </c>
      <c r="T251" s="123"/>
      <c r="U251" s="67"/>
      <c r="V251" s="43"/>
    </row>
    <row r="252" spans="2:22" s="45" customFormat="1" ht="55.5" customHeight="1">
      <c r="B252" s="68">
        <v>311</v>
      </c>
      <c r="C252" s="5" t="s">
        <v>180</v>
      </c>
      <c r="D252" s="62">
        <f t="shared" si="74"/>
        <v>10000</v>
      </c>
      <c r="E252" s="65"/>
      <c r="F252" s="65"/>
      <c r="G252" s="65"/>
      <c r="H252" s="65"/>
      <c r="I252" s="65">
        <v>10000</v>
      </c>
      <c r="J252" s="110" t="s">
        <v>78</v>
      </c>
      <c r="K252" s="123"/>
      <c r="L252" s="67"/>
      <c r="M252" s="62">
        <f t="shared" si="75"/>
        <v>10000</v>
      </c>
      <c r="N252" s="65"/>
      <c r="O252" s="65"/>
      <c r="P252" s="65"/>
      <c r="Q252" s="65"/>
      <c r="R252" s="65">
        <v>10000</v>
      </c>
      <c r="S252" s="110" t="s">
        <v>78</v>
      </c>
      <c r="T252" s="123"/>
      <c r="U252" s="67"/>
      <c r="V252" s="43"/>
    </row>
    <row r="253" spans="2:22" s="45" customFormat="1" ht="57" customHeight="1">
      <c r="B253" s="68">
        <v>311</v>
      </c>
      <c r="C253" s="5" t="s">
        <v>181</v>
      </c>
      <c r="D253" s="62">
        <f t="shared" si="74"/>
        <v>1800</v>
      </c>
      <c r="E253" s="65"/>
      <c r="F253" s="65"/>
      <c r="G253" s="65"/>
      <c r="H253" s="65"/>
      <c r="I253" s="65">
        <v>1800</v>
      </c>
      <c r="J253" s="110" t="s">
        <v>78</v>
      </c>
      <c r="K253" s="123"/>
      <c r="L253" s="67">
        <v>0</v>
      </c>
      <c r="M253" s="62">
        <f t="shared" si="75"/>
        <v>1800</v>
      </c>
      <c r="N253" s="65"/>
      <c r="O253" s="65"/>
      <c r="P253" s="65"/>
      <c r="Q253" s="65"/>
      <c r="R253" s="65">
        <v>1800</v>
      </c>
      <c r="S253" s="110" t="s">
        <v>78</v>
      </c>
      <c r="T253" s="123"/>
      <c r="U253" s="67">
        <v>0</v>
      </c>
      <c r="V253" s="43"/>
    </row>
    <row r="254" spans="2:22">
      <c r="B254" s="68"/>
      <c r="C254" s="15" t="s">
        <v>51</v>
      </c>
      <c r="D254" s="62">
        <f>SUM(D255:D256)</f>
        <v>0</v>
      </c>
      <c r="E254" s="62"/>
      <c r="F254" s="62"/>
      <c r="G254" s="62">
        <f t="shared" ref="G254:M254" si="76">SUM(G255:G256)</f>
        <v>0</v>
      </c>
      <c r="H254" s="62">
        <f t="shared" si="76"/>
        <v>0</v>
      </c>
      <c r="I254" s="62">
        <f t="shared" si="76"/>
        <v>0</v>
      </c>
      <c r="J254" s="109">
        <f t="shared" si="76"/>
        <v>0</v>
      </c>
      <c r="K254" s="63">
        <f t="shared" si="76"/>
        <v>0</v>
      </c>
      <c r="L254" s="63">
        <f t="shared" si="76"/>
        <v>0</v>
      </c>
      <c r="M254" s="62">
        <f t="shared" si="76"/>
        <v>0</v>
      </c>
      <c r="N254" s="62"/>
      <c r="O254" s="62"/>
      <c r="P254" s="62">
        <f t="shared" ref="P254:U254" si="77">SUM(P255:P256)</f>
        <v>0</v>
      </c>
      <c r="Q254" s="62">
        <f t="shared" si="77"/>
        <v>0</v>
      </c>
      <c r="R254" s="62">
        <f t="shared" si="77"/>
        <v>0</v>
      </c>
      <c r="S254" s="109">
        <f t="shared" si="77"/>
        <v>0</v>
      </c>
      <c r="T254" s="63">
        <f t="shared" si="77"/>
        <v>0</v>
      </c>
      <c r="U254" s="63">
        <f t="shared" si="77"/>
        <v>0</v>
      </c>
    </row>
    <row r="255" spans="2:22">
      <c r="B255" s="68"/>
      <c r="C255" s="5"/>
      <c r="D255" s="62">
        <f>SUM(E255:L255)</f>
        <v>0</v>
      </c>
      <c r="E255" s="65"/>
      <c r="F255" s="65"/>
      <c r="G255" s="65"/>
      <c r="H255" s="65"/>
      <c r="I255" s="65"/>
      <c r="J255" s="107"/>
      <c r="K255" s="120"/>
      <c r="L255" s="67"/>
      <c r="M255" s="62">
        <f>SUM(N255:U255)</f>
        <v>0</v>
      </c>
      <c r="N255" s="65"/>
      <c r="O255" s="65"/>
      <c r="P255" s="65"/>
      <c r="Q255" s="65"/>
      <c r="R255" s="65"/>
      <c r="S255" s="107"/>
      <c r="T255" s="120"/>
      <c r="U255" s="67"/>
    </row>
    <row r="256" spans="2:22">
      <c r="B256" s="68"/>
      <c r="C256" s="5"/>
      <c r="D256" s="62">
        <f>SUM(E256:L256)</f>
        <v>0</v>
      </c>
      <c r="E256" s="65"/>
      <c r="F256" s="65"/>
      <c r="G256" s="65"/>
      <c r="H256" s="65"/>
      <c r="I256" s="65"/>
      <c r="J256" s="110"/>
      <c r="K256" s="123"/>
      <c r="L256" s="67"/>
      <c r="M256" s="62">
        <f>SUM(N256:U256)</f>
        <v>0</v>
      </c>
      <c r="N256" s="65"/>
      <c r="O256" s="65"/>
      <c r="P256" s="65"/>
      <c r="Q256" s="65"/>
      <c r="R256" s="65"/>
      <c r="S256" s="110"/>
      <c r="T256" s="123"/>
      <c r="U256" s="67"/>
    </row>
    <row r="257" spans="2:22" s="45" customFormat="1" ht="24">
      <c r="B257" s="69"/>
      <c r="C257" s="7" t="s">
        <v>31</v>
      </c>
      <c r="D257" s="62">
        <f>SUM(D258:D262)</f>
        <v>5000</v>
      </c>
      <c r="E257" s="62"/>
      <c r="F257" s="62"/>
      <c r="G257" s="62">
        <f t="shared" ref="G257:M257" si="78">SUM(G258:G262)</f>
        <v>0</v>
      </c>
      <c r="H257" s="62">
        <f t="shared" si="78"/>
        <v>0</v>
      </c>
      <c r="I257" s="62">
        <f t="shared" si="78"/>
        <v>5000</v>
      </c>
      <c r="J257" s="109">
        <f t="shared" si="78"/>
        <v>0</v>
      </c>
      <c r="K257" s="63">
        <f t="shared" si="78"/>
        <v>0</v>
      </c>
      <c r="L257" s="63">
        <f t="shared" si="78"/>
        <v>0</v>
      </c>
      <c r="M257" s="62">
        <f t="shared" si="78"/>
        <v>5000</v>
      </c>
      <c r="N257" s="62"/>
      <c r="O257" s="62"/>
      <c r="P257" s="62">
        <f t="shared" ref="P257:U257" si="79">SUM(P258:P262)</f>
        <v>0</v>
      </c>
      <c r="Q257" s="62">
        <f t="shared" si="79"/>
        <v>0</v>
      </c>
      <c r="R257" s="62">
        <f t="shared" si="79"/>
        <v>5000</v>
      </c>
      <c r="S257" s="109">
        <f t="shared" si="79"/>
        <v>0</v>
      </c>
      <c r="T257" s="63">
        <f t="shared" si="79"/>
        <v>0</v>
      </c>
      <c r="U257" s="63">
        <f t="shared" si="79"/>
        <v>0</v>
      </c>
      <c r="V257" s="43"/>
    </row>
    <row r="258" spans="2:22" s="45" customFormat="1">
      <c r="B258" s="69"/>
      <c r="C258" s="8"/>
      <c r="D258" s="62">
        <f>SUM(E258:L258)</f>
        <v>0</v>
      </c>
      <c r="E258" s="65"/>
      <c r="F258" s="65"/>
      <c r="G258" s="65"/>
      <c r="H258" s="65"/>
      <c r="I258" s="65"/>
      <c r="J258" s="110"/>
      <c r="K258" s="123"/>
      <c r="L258" s="67"/>
      <c r="M258" s="62">
        <f>SUM(N258:U258)</f>
        <v>0</v>
      </c>
      <c r="N258" s="65"/>
      <c r="O258" s="65"/>
      <c r="P258" s="65"/>
      <c r="Q258" s="65"/>
      <c r="R258" s="65"/>
      <c r="S258" s="110"/>
      <c r="T258" s="123"/>
      <c r="U258" s="67"/>
      <c r="V258" s="43"/>
    </row>
    <row r="259" spans="2:22" s="45" customFormat="1" ht="68.25" customHeight="1">
      <c r="B259" s="69">
        <v>528</v>
      </c>
      <c r="C259" s="8" t="s">
        <v>182</v>
      </c>
      <c r="D259" s="62">
        <f>SUM(E259:L259)</f>
        <v>2000</v>
      </c>
      <c r="E259" s="65"/>
      <c r="F259" s="65"/>
      <c r="G259" s="65"/>
      <c r="H259" s="65"/>
      <c r="I259" s="65">
        <v>2000</v>
      </c>
      <c r="J259" s="110" t="s">
        <v>78</v>
      </c>
      <c r="K259" s="123"/>
      <c r="L259" s="67">
        <v>0</v>
      </c>
      <c r="M259" s="62">
        <f>SUM(N259:U259)</f>
        <v>2000</v>
      </c>
      <c r="N259" s="65"/>
      <c r="O259" s="65"/>
      <c r="P259" s="65"/>
      <c r="Q259" s="65"/>
      <c r="R259" s="65">
        <v>2000</v>
      </c>
      <c r="S259" s="110" t="s">
        <v>78</v>
      </c>
      <c r="T259" s="123"/>
      <c r="U259" s="67">
        <v>0</v>
      </c>
      <c r="V259" s="43"/>
    </row>
    <row r="260" spans="2:22" s="45" customFormat="1" ht="56.25" customHeight="1">
      <c r="B260" s="69">
        <v>530</v>
      </c>
      <c r="C260" s="8" t="s">
        <v>183</v>
      </c>
      <c r="D260" s="62">
        <f>SUM(E260:L260)</f>
        <v>1500</v>
      </c>
      <c r="E260" s="65"/>
      <c r="F260" s="65"/>
      <c r="G260" s="65"/>
      <c r="H260" s="65"/>
      <c r="I260" s="65">
        <v>1500</v>
      </c>
      <c r="J260" s="110" t="s">
        <v>78</v>
      </c>
      <c r="K260" s="123"/>
      <c r="L260" s="67">
        <v>0</v>
      </c>
      <c r="M260" s="62">
        <f>SUM(N260:U260)</f>
        <v>1500</v>
      </c>
      <c r="N260" s="65"/>
      <c r="O260" s="65"/>
      <c r="P260" s="65"/>
      <c r="Q260" s="65"/>
      <c r="R260" s="65">
        <v>1500</v>
      </c>
      <c r="S260" s="110" t="s">
        <v>78</v>
      </c>
      <c r="T260" s="123"/>
      <c r="U260" s="67">
        <v>0</v>
      </c>
      <c r="V260" s="43"/>
    </row>
    <row r="261" spans="2:22" ht="54.75" customHeight="1">
      <c r="B261" s="69">
        <v>548</v>
      </c>
      <c r="C261" s="5" t="s">
        <v>184</v>
      </c>
      <c r="D261" s="62">
        <f>SUM(E261:L261)</f>
        <v>1500</v>
      </c>
      <c r="E261" s="65"/>
      <c r="F261" s="65"/>
      <c r="G261" s="65"/>
      <c r="H261" s="65"/>
      <c r="I261" s="65">
        <v>1500</v>
      </c>
      <c r="J261" s="110" t="s">
        <v>78</v>
      </c>
      <c r="K261" s="123"/>
      <c r="L261" s="67">
        <v>0</v>
      </c>
      <c r="M261" s="62">
        <f>SUM(N261:U261)</f>
        <v>1500</v>
      </c>
      <c r="N261" s="65"/>
      <c r="O261" s="65"/>
      <c r="P261" s="65"/>
      <c r="Q261" s="65"/>
      <c r="R261" s="65">
        <v>1500</v>
      </c>
      <c r="S261" s="110" t="s">
        <v>78</v>
      </c>
      <c r="T261" s="123"/>
      <c r="U261" s="67">
        <v>0</v>
      </c>
    </row>
    <row r="262" spans="2:22" ht="16.5" customHeight="1" thickBot="1">
      <c r="B262" s="132"/>
      <c r="C262" s="133"/>
      <c r="D262" s="134">
        <f>SUM(E262:L262)</f>
        <v>0</v>
      </c>
      <c r="E262" s="135"/>
      <c r="F262" s="135"/>
      <c r="G262" s="135"/>
      <c r="H262" s="135"/>
      <c r="I262" s="135"/>
      <c r="J262" s="136"/>
      <c r="K262" s="137"/>
      <c r="L262" s="138"/>
      <c r="M262" s="134">
        <f>SUM(N262:U262)</f>
        <v>0</v>
      </c>
      <c r="N262" s="135"/>
      <c r="O262" s="135"/>
      <c r="P262" s="135"/>
      <c r="Q262" s="135"/>
      <c r="R262" s="135"/>
      <c r="S262" s="136"/>
      <c r="T262" s="137"/>
      <c r="U262" s="138"/>
    </row>
    <row r="263" spans="2:22" ht="36">
      <c r="B263" s="139"/>
      <c r="C263" s="140" t="s">
        <v>19</v>
      </c>
      <c r="D263" s="141">
        <f>SUM(D264+D269)</f>
        <v>218272</v>
      </c>
      <c r="E263" s="141">
        <f t="shared" ref="E263:U263" si="80">SUM(E264+E269)</f>
        <v>0</v>
      </c>
      <c r="F263" s="141">
        <f t="shared" si="80"/>
        <v>0</v>
      </c>
      <c r="G263" s="141">
        <f t="shared" si="80"/>
        <v>0</v>
      </c>
      <c r="H263" s="141">
        <f t="shared" si="80"/>
        <v>0</v>
      </c>
      <c r="I263" s="141">
        <f t="shared" si="80"/>
        <v>52362</v>
      </c>
      <c r="J263" s="162">
        <f t="shared" si="80"/>
        <v>0</v>
      </c>
      <c r="K263" s="141">
        <f t="shared" si="80"/>
        <v>72441</v>
      </c>
      <c r="L263" s="141">
        <f t="shared" si="80"/>
        <v>93469</v>
      </c>
      <c r="M263" s="141">
        <f t="shared" si="80"/>
        <v>218272</v>
      </c>
      <c r="N263" s="141">
        <f t="shared" si="80"/>
        <v>0</v>
      </c>
      <c r="O263" s="141">
        <f t="shared" si="80"/>
        <v>0</v>
      </c>
      <c r="P263" s="141">
        <f t="shared" si="80"/>
        <v>0</v>
      </c>
      <c r="Q263" s="141">
        <f t="shared" si="80"/>
        <v>0</v>
      </c>
      <c r="R263" s="141">
        <f t="shared" si="80"/>
        <v>52362</v>
      </c>
      <c r="S263" s="141">
        <f t="shared" si="80"/>
        <v>0</v>
      </c>
      <c r="T263" s="141">
        <f t="shared" si="80"/>
        <v>72441</v>
      </c>
      <c r="U263" s="142">
        <f t="shared" si="80"/>
        <v>93469</v>
      </c>
    </row>
    <row r="264" spans="2:22" ht="24">
      <c r="B264" s="75" t="s">
        <v>2</v>
      </c>
      <c r="C264" s="2" t="s">
        <v>3</v>
      </c>
      <c r="D264" s="87">
        <f>SUM(D265:D265)</f>
        <v>50317</v>
      </c>
      <c r="E264" s="87">
        <f t="shared" ref="E264:U264" si="81">SUM(E265:E265)</f>
        <v>0</v>
      </c>
      <c r="F264" s="87">
        <f t="shared" si="81"/>
        <v>0</v>
      </c>
      <c r="G264" s="87">
        <f t="shared" si="81"/>
        <v>0</v>
      </c>
      <c r="H264" s="87">
        <f t="shared" si="81"/>
        <v>0</v>
      </c>
      <c r="I264" s="87">
        <f t="shared" si="81"/>
        <v>28509</v>
      </c>
      <c r="J264" s="116">
        <f t="shared" si="81"/>
        <v>0</v>
      </c>
      <c r="K264" s="116">
        <f t="shared" si="81"/>
        <v>6808</v>
      </c>
      <c r="L264" s="88">
        <f t="shared" si="81"/>
        <v>15000</v>
      </c>
      <c r="M264" s="87">
        <f>SUM(M265:M265)</f>
        <v>50317</v>
      </c>
      <c r="N264" s="87">
        <f t="shared" si="81"/>
        <v>0</v>
      </c>
      <c r="O264" s="87">
        <f t="shared" si="81"/>
        <v>0</v>
      </c>
      <c r="P264" s="87">
        <f t="shared" si="81"/>
        <v>0</v>
      </c>
      <c r="Q264" s="87">
        <f t="shared" si="81"/>
        <v>0</v>
      </c>
      <c r="R264" s="87">
        <f t="shared" si="81"/>
        <v>28509</v>
      </c>
      <c r="S264" s="116">
        <f t="shared" si="81"/>
        <v>0</v>
      </c>
      <c r="T264" s="88">
        <f t="shared" si="81"/>
        <v>6808</v>
      </c>
      <c r="U264" s="88">
        <f t="shared" si="81"/>
        <v>15000</v>
      </c>
    </row>
    <row r="265" spans="2:22">
      <c r="B265" s="89"/>
      <c r="C265" s="3" t="s">
        <v>20</v>
      </c>
      <c r="D265" s="87">
        <f>SUM(D266:D268)</f>
        <v>50317</v>
      </c>
      <c r="E265" s="87">
        <f t="shared" ref="E265:U265" si="82">SUM(E266:E268)</f>
        <v>0</v>
      </c>
      <c r="F265" s="87">
        <f t="shared" si="82"/>
        <v>0</v>
      </c>
      <c r="G265" s="87">
        <f t="shared" si="82"/>
        <v>0</v>
      </c>
      <c r="H265" s="87">
        <f t="shared" si="82"/>
        <v>0</v>
      </c>
      <c r="I265" s="87">
        <f t="shared" si="82"/>
        <v>28509</v>
      </c>
      <c r="J265" s="87">
        <f t="shared" si="82"/>
        <v>0</v>
      </c>
      <c r="K265" s="87">
        <f t="shared" si="82"/>
        <v>6808</v>
      </c>
      <c r="L265" s="87">
        <f t="shared" si="82"/>
        <v>15000</v>
      </c>
      <c r="M265" s="87">
        <f t="shared" si="82"/>
        <v>50317</v>
      </c>
      <c r="N265" s="87">
        <f t="shared" si="82"/>
        <v>0</v>
      </c>
      <c r="O265" s="87">
        <f t="shared" si="82"/>
        <v>0</v>
      </c>
      <c r="P265" s="87">
        <f t="shared" si="82"/>
        <v>0</v>
      </c>
      <c r="Q265" s="87">
        <f t="shared" si="82"/>
        <v>0</v>
      </c>
      <c r="R265" s="87">
        <f t="shared" si="82"/>
        <v>28509</v>
      </c>
      <c r="S265" s="87">
        <f t="shared" si="82"/>
        <v>0</v>
      </c>
      <c r="T265" s="87">
        <f t="shared" si="82"/>
        <v>6808</v>
      </c>
      <c r="U265" s="87">
        <f t="shared" si="82"/>
        <v>15000</v>
      </c>
    </row>
    <row r="266" spans="2:22">
      <c r="B266" s="89">
        <v>322</v>
      </c>
      <c r="C266" s="4" t="s">
        <v>230</v>
      </c>
      <c r="D266" s="62">
        <f>SUM(E266:L266)</f>
        <v>6808</v>
      </c>
      <c r="E266" s="92"/>
      <c r="F266" s="92"/>
      <c r="G266" s="92"/>
      <c r="H266" s="92"/>
      <c r="I266" s="92"/>
      <c r="J266" s="168"/>
      <c r="K266" s="155">
        <v>6808</v>
      </c>
      <c r="L266" s="156"/>
      <c r="M266" s="62">
        <f>SUM(N266:U266)</f>
        <v>6808</v>
      </c>
      <c r="N266" s="92"/>
      <c r="O266" s="92"/>
      <c r="P266" s="92"/>
      <c r="Q266" s="92"/>
      <c r="R266" s="92"/>
      <c r="S266" s="168"/>
      <c r="T266" s="169">
        <v>6808</v>
      </c>
      <c r="U266" s="156"/>
    </row>
    <row r="267" spans="2:22" ht="48">
      <c r="B267" s="89">
        <v>322</v>
      </c>
      <c r="C267" s="4" t="s">
        <v>243</v>
      </c>
      <c r="D267" s="62">
        <f>SUM(E267:L267)</f>
        <v>15000</v>
      </c>
      <c r="E267" s="92"/>
      <c r="F267" s="92"/>
      <c r="G267" s="92"/>
      <c r="H267" s="92"/>
      <c r="I267" s="92"/>
      <c r="J267" s="168"/>
      <c r="K267" s="155"/>
      <c r="L267" s="156">
        <v>15000</v>
      </c>
      <c r="M267" s="62">
        <f>SUM(N267:U267)</f>
        <v>15000</v>
      </c>
      <c r="N267" s="92"/>
      <c r="O267" s="92"/>
      <c r="P267" s="92"/>
      <c r="Q267" s="92"/>
      <c r="R267" s="92"/>
      <c r="S267" s="168"/>
      <c r="T267" s="169"/>
      <c r="U267" s="156">
        <v>15000</v>
      </c>
    </row>
    <row r="268" spans="2:22" ht="54.75" customHeight="1">
      <c r="B268" s="64">
        <v>318</v>
      </c>
      <c r="C268" s="17" t="s">
        <v>185</v>
      </c>
      <c r="D268" s="62">
        <f>SUM(E268:L268)</f>
        <v>28509</v>
      </c>
      <c r="E268" s="65"/>
      <c r="F268" s="65"/>
      <c r="G268" s="65"/>
      <c r="H268" s="65"/>
      <c r="I268" s="65">
        <v>28509</v>
      </c>
      <c r="J268" s="110" t="s">
        <v>78</v>
      </c>
      <c r="K268" s="123"/>
      <c r="L268" s="67">
        <v>0</v>
      </c>
      <c r="M268" s="62">
        <f>SUM(N268:U268)</f>
        <v>28509</v>
      </c>
      <c r="N268" s="65"/>
      <c r="O268" s="65"/>
      <c r="P268" s="65"/>
      <c r="Q268" s="65"/>
      <c r="R268" s="65">
        <v>28509</v>
      </c>
      <c r="S268" s="110" t="s">
        <v>78</v>
      </c>
      <c r="T268" s="123"/>
      <c r="U268" s="67">
        <v>0</v>
      </c>
    </row>
    <row r="269" spans="2:22" ht="24">
      <c r="B269" s="75">
        <v>5200</v>
      </c>
      <c r="C269" s="2" t="s">
        <v>5</v>
      </c>
      <c r="D269" s="96">
        <f t="shared" ref="D269:U269" si="83">SUM(D270+D301)</f>
        <v>167955</v>
      </c>
      <c r="E269" s="96">
        <f t="shared" si="83"/>
        <v>0</v>
      </c>
      <c r="F269" s="96">
        <f t="shared" si="83"/>
        <v>0</v>
      </c>
      <c r="G269" s="96">
        <f t="shared" si="83"/>
        <v>0</v>
      </c>
      <c r="H269" s="96">
        <f t="shared" si="83"/>
        <v>0</v>
      </c>
      <c r="I269" s="96">
        <f t="shared" si="83"/>
        <v>23853</v>
      </c>
      <c r="J269" s="163">
        <f t="shared" si="83"/>
        <v>0</v>
      </c>
      <c r="K269" s="96">
        <f t="shared" si="83"/>
        <v>65633</v>
      </c>
      <c r="L269" s="96">
        <f t="shared" si="83"/>
        <v>78469</v>
      </c>
      <c r="M269" s="96">
        <f t="shared" si="83"/>
        <v>167955</v>
      </c>
      <c r="N269" s="96">
        <f t="shared" si="83"/>
        <v>0</v>
      </c>
      <c r="O269" s="96">
        <f t="shared" si="83"/>
        <v>0</v>
      </c>
      <c r="P269" s="96">
        <f t="shared" si="83"/>
        <v>0</v>
      </c>
      <c r="Q269" s="96">
        <f t="shared" si="83"/>
        <v>0</v>
      </c>
      <c r="R269" s="96">
        <f t="shared" si="83"/>
        <v>23853</v>
      </c>
      <c r="S269" s="96">
        <f t="shared" si="83"/>
        <v>0</v>
      </c>
      <c r="T269" s="96">
        <f t="shared" si="83"/>
        <v>65633</v>
      </c>
      <c r="U269" s="143">
        <f t="shared" si="83"/>
        <v>78469</v>
      </c>
    </row>
    <row r="270" spans="2:22">
      <c r="B270" s="64"/>
      <c r="C270" s="3" t="s">
        <v>20</v>
      </c>
      <c r="D270" s="96">
        <f t="shared" ref="D270:U270" si="84">SUM(D271:D300)</f>
        <v>166725</v>
      </c>
      <c r="E270" s="96">
        <f t="shared" si="84"/>
        <v>0</v>
      </c>
      <c r="F270" s="96">
        <f t="shared" si="84"/>
        <v>0</v>
      </c>
      <c r="G270" s="96">
        <f t="shared" si="84"/>
        <v>0</v>
      </c>
      <c r="H270" s="96">
        <f t="shared" si="84"/>
        <v>0</v>
      </c>
      <c r="I270" s="96">
        <f t="shared" si="84"/>
        <v>22623</v>
      </c>
      <c r="J270" s="116">
        <f t="shared" si="84"/>
        <v>0</v>
      </c>
      <c r="K270" s="116">
        <f t="shared" si="84"/>
        <v>65633</v>
      </c>
      <c r="L270" s="116">
        <f t="shared" si="84"/>
        <v>78469</v>
      </c>
      <c r="M270" s="96">
        <f t="shared" si="84"/>
        <v>166725</v>
      </c>
      <c r="N270" s="96">
        <f t="shared" si="84"/>
        <v>0</v>
      </c>
      <c r="O270" s="96">
        <f t="shared" si="84"/>
        <v>0</v>
      </c>
      <c r="P270" s="96">
        <f t="shared" si="84"/>
        <v>0</v>
      </c>
      <c r="Q270" s="96">
        <f t="shared" si="84"/>
        <v>0</v>
      </c>
      <c r="R270" s="96">
        <f t="shared" si="84"/>
        <v>22623</v>
      </c>
      <c r="S270" s="116">
        <f t="shared" si="84"/>
        <v>0</v>
      </c>
      <c r="T270" s="116">
        <f t="shared" si="84"/>
        <v>65633</v>
      </c>
      <c r="U270" s="88">
        <f t="shared" si="84"/>
        <v>78469</v>
      </c>
    </row>
    <row r="271" spans="2:22" s="45" customFormat="1" ht="69.75" customHeight="1">
      <c r="B271" s="68">
        <v>322</v>
      </c>
      <c r="C271" s="5" t="s">
        <v>186</v>
      </c>
      <c r="D271" s="62">
        <f t="shared" ref="D271:D300" si="85">SUM(E271:L271)</f>
        <v>1200</v>
      </c>
      <c r="E271" s="65"/>
      <c r="F271" s="65"/>
      <c r="G271" s="65"/>
      <c r="H271" s="65"/>
      <c r="I271" s="65">
        <v>1200</v>
      </c>
      <c r="J271" s="110" t="s">
        <v>79</v>
      </c>
      <c r="K271" s="123"/>
      <c r="L271" s="67"/>
      <c r="M271" s="62">
        <f t="shared" ref="M271:M300" si="86">SUM(N271:U271)</f>
        <v>1200</v>
      </c>
      <c r="N271" s="65"/>
      <c r="O271" s="65"/>
      <c r="P271" s="65"/>
      <c r="Q271" s="65"/>
      <c r="R271" s="65">
        <v>1200</v>
      </c>
      <c r="S271" s="110" t="s">
        <v>79</v>
      </c>
      <c r="T271" s="123"/>
      <c r="U271" s="67"/>
      <c r="V271" s="43"/>
    </row>
    <row r="272" spans="2:22" s="45" customFormat="1" ht="69.75" customHeight="1">
      <c r="B272" s="68">
        <v>322</v>
      </c>
      <c r="C272" s="5" t="s">
        <v>232</v>
      </c>
      <c r="D272" s="62">
        <f t="shared" si="85"/>
        <v>1600</v>
      </c>
      <c r="E272" s="65"/>
      <c r="F272" s="65"/>
      <c r="G272" s="65"/>
      <c r="H272" s="65"/>
      <c r="I272" s="65"/>
      <c r="J272" s="110"/>
      <c r="K272" s="123">
        <v>1600</v>
      </c>
      <c r="L272" s="67"/>
      <c r="M272" s="62">
        <f t="shared" si="86"/>
        <v>1600</v>
      </c>
      <c r="N272" s="65"/>
      <c r="O272" s="65"/>
      <c r="P272" s="65"/>
      <c r="Q272" s="65"/>
      <c r="R272" s="65"/>
      <c r="S272" s="110"/>
      <c r="T272" s="123">
        <v>1600</v>
      </c>
      <c r="U272" s="67"/>
      <c r="V272" s="43"/>
    </row>
    <row r="273" spans="2:22" s="45" customFormat="1" ht="58.5" customHeight="1">
      <c r="B273" s="68">
        <v>322</v>
      </c>
      <c r="C273" s="5" t="s">
        <v>187</v>
      </c>
      <c r="D273" s="62">
        <f t="shared" si="85"/>
        <v>1200</v>
      </c>
      <c r="E273" s="65"/>
      <c r="F273" s="65"/>
      <c r="G273" s="65"/>
      <c r="H273" s="65"/>
      <c r="I273" s="65">
        <v>1200</v>
      </c>
      <c r="J273" s="110" t="s">
        <v>79</v>
      </c>
      <c r="K273" s="123"/>
      <c r="L273" s="67"/>
      <c r="M273" s="62">
        <f t="shared" si="86"/>
        <v>1200</v>
      </c>
      <c r="N273" s="65"/>
      <c r="O273" s="65"/>
      <c r="P273" s="65"/>
      <c r="Q273" s="65"/>
      <c r="R273" s="65">
        <v>1200</v>
      </c>
      <c r="S273" s="110" t="s">
        <v>79</v>
      </c>
      <c r="T273" s="123"/>
      <c r="U273" s="67"/>
      <c r="V273" s="43"/>
    </row>
    <row r="274" spans="2:22" s="45" customFormat="1" ht="29.25" customHeight="1">
      <c r="B274" s="68">
        <v>322</v>
      </c>
      <c r="C274" s="5" t="s">
        <v>220</v>
      </c>
      <c r="D274" s="62">
        <f t="shared" si="85"/>
        <v>6120</v>
      </c>
      <c r="E274" s="65"/>
      <c r="F274" s="65"/>
      <c r="G274" s="65"/>
      <c r="H274" s="65"/>
      <c r="I274" s="65">
        <v>6120</v>
      </c>
      <c r="J274" s="110" t="s">
        <v>79</v>
      </c>
      <c r="K274" s="123"/>
      <c r="L274" s="67"/>
      <c r="M274" s="62">
        <f t="shared" si="86"/>
        <v>6120</v>
      </c>
      <c r="N274" s="65"/>
      <c r="O274" s="65"/>
      <c r="P274" s="65"/>
      <c r="Q274" s="65"/>
      <c r="R274" s="65">
        <v>6120</v>
      </c>
      <c r="S274" s="110" t="s">
        <v>79</v>
      </c>
      <c r="T274" s="123"/>
      <c r="U274" s="67"/>
      <c r="V274" s="43"/>
    </row>
    <row r="275" spans="2:22" s="45" customFormat="1" ht="51" customHeight="1">
      <c r="B275" s="68">
        <v>322</v>
      </c>
      <c r="C275" s="5" t="s">
        <v>221</v>
      </c>
      <c r="D275" s="62">
        <f t="shared" si="85"/>
        <v>6863</v>
      </c>
      <c r="E275" s="65"/>
      <c r="F275" s="65"/>
      <c r="G275" s="65"/>
      <c r="H275" s="65"/>
      <c r="I275" s="65">
        <v>6863</v>
      </c>
      <c r="J275" s="110" t="s">
        <v>79</v>
      </c>
      <c r="K275" s="123"/>
      <c r="L275" s="67"/>
      <c r="M275" s="62">
        <f t="shared" si="86"/>
        <v>6863</v>
      </c>
      <c r="N275" s="65"/>
      <c r="O275" s="65"/>
      <c r="P275" s="65"/>
      <c r="Q275" s="65"/>
      <c r="R275" s="65">
        <v>6863</v>
      </c>
      <c r="S275" s="110" t="s">
        <v>79</v>
      </c>
      <c r="T275" s="123"/>
      <c r="U275" s="67"/>
      <c r="V275" s="43"/>
    </row>
    <row r="276" spans="2:22" s="45" customFormat="1" ht="51" customHeight="1">
      <c r="B276" s="68">
        <v>322</v>
      </c>
      <c r="C276" s="5" t="s">
        <v>222</v>
      </c>
      <c r="D276" s="62">
        <f t="shared" si="85"/>
        <v>2640</v>
      </c>
      <c r="E276" s="65"/>
      <c r="F276" s="65"/>
      <c r="G276" s="65"/>
      <c r="H276" s="65"/>
      <c r="I276" s="65">
        <v>2640</v>
      </c>
      <c r="J276" s="110" t="s">
        <v>79</v>
      </c>
      <c r="K276" s="123"/>
      <c r="L276" s="67"/>
      <c r="M276" s="62">
        <f t="shared" si="86"/>
        <v>2640</v>
      </c>
      <c r="N276" s="65"/>
      <c r="O276" s="65"/>
      <c r="P276" s="65"/>
      <c r="Q276" s="65"/>
      <c r="R276" s="65">
        <v>2640</v>
      </c>
      <c r="S276" s="110" t="s">
        <v>79</v>
      </c>
      <c r="T276" s="123"/>
      <c r="U276" s="67"/>
      <c r="V276" s="43"/>
    </row>
    <row r="277" spans="2:22" s="45" customFormat="1" ht="27.75" customHeight="1">
      <c r="B277" s="68">
        <v>326</v>
      </c>
      <c r="C277" s="5" t="s">
        <v>233</v>
      </c>
      <c r="D277" s="62">
        <f t="shared" si="85"/>
        <v>57324</v>
      </c>
      <c r="E277" s="65"/>
      <c r="F277" s="65"/>
      <c r="G277" s="65"/>
      <c r="H277" s="65"/>
      <c r="I277" s="65"/>
      <c r="J277" s="110"/>
      <c r="K277" s="123">
        <v>57324</v>
      </c>
      <c r="L277" s="67"/>
      <c r="M277" s="62">
        <f t="shared" si="86"/>
        <v>57324</v>
      </c>
      <c r="N277" s="65"/>
      <c r="O277" s="65"/>
      <c r="P277" s="65"/>
      <c r="Q277" s="65"/>
      <c r="R277" s="65"/>
      <c r="S277" s="110"/>
      <c r="T277" s="123">
        <v>57324</v>
      </c>
      <c r="U277" s="67"/>
      <c r="V277" s="43"/>
    </row>
    <row r="278" spans="2:22" s="45" customFormat="1" ht="55.5" customHeight="1">
      <c r="B278" s="68">
        <v>322</v>
      </c>
      <c r="C278" s="29" t="s">
        <v>188</v>
      </c>
      <c r="D278" s="62">
        <f t="shared" si="85"/>
        <v>2600</v>
      </c>
      <c r="E278" s="65"/>
      <c r="F278" s="65"/>
      <c r="G278" s="65"/>
      <c r="H278" s="65"/>
      <c r="I278" s="65">
        <v>2600</v>
      </c>
      <c r="J278" s="110" t="s">
        <v>79</v>
      </c>
      <c r="K278" s="123"/>
      <c r="L278" s="67"/>
      <c r="M278" s="62">
        <f t="shared" si="86"/>
        <v>2600</v>
      </c>
      <c r="N278" s="65"/>
      <c r="O278" s="65"/>
      <c r="P278" s="65"/>
      <c r="Q278" s="65"/>
      <c r="R278" s="65">
        <v>2600</v>
      </c>
      <c r="S278" s="110" t="s">
        <v>79</v>
      </c>
      <c r="T278" s="123"/>
      <c r="U278" s="67"/>
      <c r="V278" s="43"/>
    </row>
    <row r="279" spans="2:22" s="45" customFormat="1" ht="55.5" customHeight="1">
      <c r="B279" s="68">
        <v>322</v>
      </c>
      <c r="C279" s="4" t="s">
        <v>214</v>
      </c>
      <c r="D279" s="62">
        <f t="shared" si="85"/>
        <v>2960</v>
      </c>
      <c r="E279" s="65"/>
      <c r="F279" s="65"/>
      <c r="G279" s="65"/>
      <c r="H279" s="65"/>
      <c r="I279" s="65"/>
      <c r="J279" s="110"/>
      <c r="K279" s="123">
        <v>2960</v>
      </c>
      <c r="L279" s="67"/>
      <c r="M279" s="62">
        <f t="shared" si="86"/>
        <v>2960</v>
      </c>
      <c r="N279" s="65"/>
      <c r="O279" s="65"/>
      <c r="P279" s="65"/>
      <c r="Q279" s="65"/>
      <c r="R279" s="65"/>
      <c r="S279" s="110"/>
      <c r="T279" s="123">
        <v>2960</v>
      </c>
      <c r="U279" s="67"/>
      <c r="V279" s="43"/>
    </row>
    <row r="280" spans="2:22" s="45" customFormat="1" ht="55.5" customHeight="1">
      <c r="B280" s="68">
        <v>322</v>
      </c>
      <c r="C280" s="4" t="s">
        <v>244</v>
      </c>
      <c r="D280" s="62">
        <f t="shared" si="85"/>
        <v>2700</v>
      </c>
      <c r="E280" s="65"/>
      <c r="F280" s="65"/>
      <c r="G280" s="65"/>
      <c r="H280" s="65"/>
      <c r="I280" s="65"/>
      <c r="J280" s="110"/>
      <c r="K280" s="123"/>
      <c r="L280" s="67">
        <v>2700</v>
      </c>
      <c r="M280" s="62">
        <f t="shared" si="86"/>
        <v>2700</v>
      </c>
      <c r="N280" s="65"/>
      <c r="O280" s="65"/>
      <c r="P280" s="65"/>
      <c r="Q280" s="65"/>
      <c r="R280" s="65"/>
      <c r="S280" s="110"/>
      <c r="T280" s="123"/>
      <c r="U280" s="67">
        <v>2700</v>
      </c>
      <c r="V280" s="43"/>
    </row>
    <row r="281" spans="2:22" s="45" customFormat="1" ht="55.5" customHeight="1">
      <c r="B281" s="68">
        <v>322</v>
      </c>
      <c r="C281" s="4" t="s">
        <v>245</v>
      </c>
      <c r="D281" s="62">
        <f t="shared" si="85"/>
        <v>840</v>
      </c>
      <c r="E281" s="65"/>
      <c r="F281" s="65"/>
      <c r="G281" s="65"/>
      <c r="H281" s="65"/>
      <c r="I281" s="65"/>
      <c r="J281" s="110"/>
      <c r="K281" s="123"/>
      <c r="L281" s="67">
        <v>840</v>
      </c>
      <c r="M281" s="62">
        <f t="shared" si="86"/>
        <v>840</v>
      </c>
      <c r="N281" s="65"/>
      <c r="O281" s="65"/>
      <c r="P281" s="65"/>
      <c r="Q281" s="65"/>
      <c r="R281" s="65"/>
      <c r="S281" s="110"/>
      <c r="T281" s="123"/>
      <c r="U281" s="67">
        <v>840</v>
      </c>
      <c r="V281" s="43"/>
    </row>
    <row r="282" spans="2:22" s="45" customFormat="1" ht="55.5" customHeight="1">
      <c r="B282" s="68">
        <v>322</v>
      </c>
      <c r="C282" s="4" t="s">
        <v>246</v>
      </c>
      <c r="D282" s="62">
        <f t="shared" si="85"/>
        <v>19200</v>
      </c>
      <c r="E282" s="65"/>
      <c r="F282" s="65"/>
      <c r="G282" s="65"/>
      <c r="H282" s="65"/>
      <c r="I282" s="65"/>
      <c r="J282" s="110"/>
      <c r="K282" s="123"/>
      <c r="L282" s="67">
        <v>19200</v>
      </c>
      <c r="M282" s="62">
        <f t="shared" si="86"/>
        <v>19200</v>
      </c>
      <c r="N282" s="65"/>
      <c r="O282" s="65"/>
      <c r="P282" s="65"/>
      <c r="Q282" s="65"/>
      <c r="R282" s="65"/>
      <c r="S282" s="110"/>
      <c r="T282" s="123"/>
      <c r="U282" s="67">
        <v>19200</v>
      </c>
      <c r="V282" s="43"/>
    </row>
    <row r="283" spans="2:22" s="45" customFormat="1" ht="55.5" customHeight="1">
      <c r="B283" s="68">
        <v>322</v>
      </c>
      <c r="C283" s="4" t="s">
        <v>247</v>
      </c>
      <c r="D283" s="62">
        <f t="shared" si="85"/>
        <v>24999</v>
      </c>
      <c r="E283" s="65"/>
      <c r="F283" s="65"/>
      <c r="G283" s="65"/>
      <c r="H283" s="65"/>
      <c r="I283" s="65"/>
      <c r="J283" s="110"/>
      <c r="K283" s="123"/>
      <c r="L283" s="67">
        <v>24999</v>
      </c>
      <c r="M283" s="62">
        <f t="shared" si="86"/>
        <v>24999</v>
      </c>
      <c r="N283" s="65"/>
      <c r="O283" s="65"/>
      <c r="P283" s="65"/>
      <c r="Q283" s="65"/>
      <c r="R283" s="65"/>
      <c r="S283" s="110"/>
      <c r="T283" s="123"/>
      <c r="U283" s="67">
        <v>24999</v>
      </c>
      <c r="V283" s="43"/>
    </row>
    <row r="284" spans="2:22" s="45" customFormat="1" ht="55.5" customHeight="1">
      <c r="B284" s="68">
        <v>322</v>
      </c>
      <c r="C284" s="4" t="s">
        <v>248</v>
      </c>
      <c r="D284" s="62">
        <f t="shared" si="85"/>
        <v>900</v>
      </c>
      <c r="E284" s="65"/>
      <c r="F284" s="65"/>
      <c r="G284" s="65"/>
      <c r="H284" s="65"/>
      <c r="I284" s="65"/>
      <c r="J284" s="110"/>
      <c r="K284" s="123"/>
      <c r="L284" s="67">
        <v>900</v>
      </c>
      <c r="M284" s="62">
        <f t="shared" si="86"/>
        <v>900</v>
      </c>
      <c r="N284" s="65"/>
      <c r="O284" s="65"/>
      <c r="P284" s="65"/>
      <c r="Q284" s="65"/>
      <c r="R284" s="65"/>
      <c r="S284" s="110"/>
      <c r="T284" s="123"/>
      <c r="U284" s="67">
        <v>900</v>
      </c>
      <c r="V284" s="43"/>
    </row>
    <row r="285" spans="2:22" s="45" customFormat="1" ht="55.5" customHeight="1">
      <c r="B285" s="68">
        <v>322</v>
      </c>
      <c r="C285" s="4" t="s">
        <v>249</v>
      </c>
      <c r="D285" s="62">
        <f t="shared" si="85"/>
        <v>840</v>
      </c>
      <c r="E285" s="65"/>
      <c r="F285" s="65"/>
      <c r="G285" s="65"/>
      <c r="H285" s="65"/>
      <c r="I285" s="65"/>
      <c r="J285" s="110"/>
      <c r="K285" s="123"/>
      <c r="L285" s="67">
        <v>840</v>
      </c>
      <c r="M285" s="62">
        <f t="shared" si="86"/>
        <v>840</v>
      </c>
      <c r="N285" s="65"/>
      <c r="O285" s="65"/>
      <c r="P285" s="65"/>
      <c r="Q285" s="65"/>
      <c r="R285" s="65"/>
      <c r="S285" s="110"/>
      <c r="T285" s="123"/>
      <c r="U285" s="67">
        <v>840</v>
      </c>
      <c r="V285" s="43"/>
    </row>
    <row r="286" spans="2:22" s="45" customFormat="1" ht="55.5" customHeight="1">
      <c r="B286" s="68">
        <v>322</v>
      </c>
      <c r="C286" s="4" t="s">
        <v>250</v>
      </c>
      <c r="D286" s="62">
        <f t="shared" si="85"/>
        <v>3300</v>
      </c>
      <c r="E286" s="65"/>
      <c r="F286" s="65"/>
      <c r="G286" s="65"/>
      <c r="H286" s="65"/>
      <c r="I286" s="65"/>
      <c r="J286" s="110"/>
      <c r="K286" s="123"/>
      <c r="L286" s="67">
        <v>3300</v>
      </c>
      <c r="M286" s="62">
        <f t="shared" si="86"/>
        <v>3300</v>
      </c>
      <c r="N286" s="65"/>
      <c r="O286" s="65"/>
      <c r="P286" s="65"/>
      <c r="Q286" s="65"/>
      <c r="R286" s="65"/>
      <c r="S286" s="110"/>
      <c r="T286" s="123"/>
      <c r="U286" s="67">
        <v>3300</v>
      </c>
      <c r="V286" s="43"/>
    </row>
    <row r="287" spans="2:22" s="45" customFormat="1" ht="55.5" customHeight="1">
      <c r="B287" s="68">
        <v>322</v>
      </c>
      <c r="C287" s="4" t="s">
        <v>251</v>
      </c>
      <c r="D287" s="62">
        <f t="shared" si="85"/>
        <v>2880</v>
      </c>
      <c r="E287" s="65"/>
      <c r="F287" s="65"/>
      <c r="G287" s="65"/>
      <c r="H287" s="65"/>
      <c r="I287" s="65"/>
      <c r="J287" s="110"/>
      <c r="K287" s="123"/>
      <c r="L287" s="67">
        <v>2880</v>
      </c>
      <c r="M287" s="62">
        <f t="shared" si="86"/>
        <v>2880</v>
      </c>
      <c r="N287" s="65"/>
      <c r="O287" s="65"/>
      <c r="P287" s="65"/>
      <c r="Q287" s="65"/>
      <c r="R287" s="65"/>
      <c r="S287" s="110"/>
      <c r="T287" s="123"/>
      <c r="U287" s="67">
        <v>2880</v>
      </c>
      <c r="V287" s="43"/>
    </row>
    <row r="288" spans="2:22" s="45" customFormat="1" ht="55.5" customHeight="1">
      <c r="B288" s="68">
        <v>322</v>
      </c>
      <c r="C288" s="4" t="s">
        <v>252</v>
      </c>
      <c r="D288" s="62">
        <f t="shared" si="85"/>
        <v>1320</v>
      </c>
      <c r="E288" s="65"/>
      <c r="F288" s="65"/>
      <c r="G288" s="65"/>
      <c r="H288" s="65"/>
      <c r="I288" s="65"/>
      <c r="J288" s="110"/>
      <c r="K288" s="123"/>
      <c r="L288" s="67">
        <v>1320</v>
      </c>
      <c r="M288" s="62">
        <f t="shared" si="86"/>
        <v>1320</v>
      </c>
      <c r="N288" s="65"/>
      <c r="O288" s="65"/>
      <c r="P288" s="65"/>
      <c r="Q288" s="65"/>
      <c r="R288" s="65"/>
      <c r="S288" s="110"/>
      <c r="T288" s="123"/>
      <c r="U288" s="67">
        <v>1320</v>
      </c>
      <c r="V288" s="43"/>
    </row>
    <row r="289" spans="2:22" s="45" customFormat="1" ht="55.5" customHeight="1">
      <c r="B289" s="68">
        <v>322</v>
      </c>
      <c r="C289" s="4" t="s">
        <v>253</v>
      </c>
      <c r="D289" s="62">
        <f t="shared" si="85"/>
        <v>720</v>
      </c>
      <c r="E289" s="65"/>
      <c r="F289" s="65"/>
      <c r="G289" s="65"/>
      <c r="H289" s="65"/>
      <c r="I289" s="65"/>
      <c r="J289" s="110"/>
      <c r="K289" s="123"/>
      <c r="L289" s="67">
        <v>720</v>
      </c>
      <c r="M289" s="62">
        <f t="shared" si="86"/>
        <v>720</v>
      </c>
      <c r="N289" s="65"/>
      <c r="O289" s="65"/>
      <c r="P289" s="65"/>
      <c r="Q289" s="65"/>
      <c r="R289" s="65"/>
      <c r="S289" s="110"/>
      <c r="T289" s="123"/>
      <c r="U289" s="67">
        <v>720</v>
      </c>
      <c r="V289" s="43"/>
    </row>
    <row r="290" spans="2:22" s="45" customFormat="1" ht="33.75" customHeight="1">
      <c r="B290" s="68">
        <v>322</v>
      </c>
      <c r="C290" s="4" t="s">
        <v>254</v>
      </c>
      <c r="D290" s="62">
        <f t="shared" si="85"/>
        <v>540</v>
      </c>
      <c r="E290" s="65"/>
      <c r="F290" s="65"/>
      <c r="G290" s="65"/>
      <c r="H290" s="65"/>
      <c r="I290" s="65"/>
      <c r="J290" s="110"/>
      <c r="K290" s="123"/>
      <c r="L290" s="67">
        <v>540</v>
      </c>
      <c r="M290" s="62">
        <f t="shared" si="86"/>
        <v>540</v>
      </c>
      <c r="N290" s="65"/>
      <c r="O290" s="65"/>
      <c r="P290" s="65"/>
      <c r="Q290" s="65"/>
      <c r="R290" s="65"/>
      <c r="S290" s="110"/>
      <c r="T290" s="123"/>
      <c r="U290" s="67">
        <v>540</v>
      </c>
      <c r="V290" s="43"/>
    </row>
    <row r="291" spans="2:22" s="45" customFormat="1" ht="36.75" customHeight="1">
      <c r="B291" s="68">
        <v>322</v>
      </c>
      <c r="C291" s="4" t="s">
        <v>255</v>
      </c>
      <c r="D291" s="62">
        <f t="shared" si="85"/>
        <v>900</v>
      </c>
      <c r="E291" s="65"/>
      <c r="F291" s="65"/>
      <c r="G291" s="65"/>
      <c r="H291" s="65"/>
      <c r="I291" s="65"/>
      <c r="J291" s="110"/>
      <c r="K291" s="123"/>
      <c r="L291" s="67">
        <v>900</v>
      </c>
      <c r="M291" s="62">
        <f t="shared" si="86"/>
        <v>900</v>
      </c>
      <c r="N291" s="65"/>
      <c r="O291" s="65"/>
      <c r="P291" s="65"/>
      <c r="Q291" s="65"/>
      <c r="R291" s="65"/>
      <c r="S291" s="110"/>
      <c r="T291" s="123"/>
      <c r="U291" s="67">
        <v>900</v>
      </c>
      <c r="V291" s="43"/>
    </row>
    <row r="292" spans="2:22" s="45" customFormat="1" ht="27" customHeight="1">
      <c r="B292" s="68">
        <v>322</v>
      </c>
      <c r="C292" s="4" t="s">
        <v>256</v>
      </c>
      <c r="D292" s="62">
        <f t="shared" si="85"/>
        <v>540</v>
      </c>
      <c r="E292" s="65"/>
      <c r="F292" s="65"/>
      <c r="G292" s="65"/>
      <c r="H292" s="65"/>
      <c r="I292" s="65"/>
      <c r="J292" s="110"/>
      <c r="K292" s="123"/>
      <c r="L292" s="67">
        <v>540</v>
      </c>
      <c r="M292" s="62">
        <f t="shared" si="86"/>
        <v>540</v>
      </c>
      <c r="N292" s="65"/>
      <c r="O292" s="65"/>
      <c r="P292" s="65"/>
      <c r="Q292" s="65"/>
      <c r="R292" s="65"/>
      <c r="S292" s="110"/>
      <c r="T292" s="123"/>
      <c r="U292" s="67">
        <v>540</v>
      </c>
      <c r="V292" s="43"/>
    </row>
    <row r="293" spans="2:22" s="45" customFormat="1" ht="55.5" customHeight="1">
      <c r="B293" s="68">
        <v>322</v>
      </c>
      <c r="C293" s="4" t="s">
        <v>257</v>
      </c>
      <c r="D293" s="62">
        <f t="shared" si="85"/>
        <v>1890</v>
      </c>
      <c r="E293" s="65"/>
      <c r="F293" s="65"/>
      <c r="G293" s="65"/>
      <c r="H293" s="65"/>
      <c r="I293" s="65"/>
      <c r="J293" s="110"/>
      <c r="K293" s="123"/>
      <c r="L293" s="67">
        <v>1890</v>
      </c>
      <c r="M293" s="62">
        <f t="shared" si="86"/>
        <v>1890</v>
      </c>
      <c r="N293" s="65"/>
      <c r="O293" s="65"/>
      <c r="P293" s="65"/>
      <c r="Q293" s="65"/>
      <c r="R293" s="65"/>
      <c r="S293" s="110"/>
      <c r="T293" s="123"/>
      <c r="U293" s="67">
        <v>1890</v>
      </c>
      <c r="V293" s="43"/>
    </row>
    <row r="294" spans="2:22" s="45" customFormat="1" ht="55.5" customHeight="1">
      <c r="B294" s="68">
        <v>322</v>
      </c>
      <c r="C294" s="4" t="s">
        <v>258</v>
      </c>
      <c r="D294" s="62">
        <f t="shared" si="85"/>
        <v>6900</v>
      </c>
      <c r="E294" s="65"/>
      <c r="F294" s="65"/>
      <c r="G294" s="65"/>
      <c r="H294" s="65"/>
      <c r="I294" s="65"/>
      <c r="J294" s="110"/>
      <c r="K294" s="123"/>
      <c r="L294" s="67">
        <v>6900</v>
      </c>
      <c r="M294" s="62">
        <f t="shared" si="86"/>
        <v>6900</v>
      </c>
      <c r="N294" s="65"/>
      <c r="O294" s="65"/>
      <c r="P294" s="65"/>
      <c r="Q294" s="65"/>
      <c r="R294" s="65"/>
      <c r="S294" s="110"/>
      <c r="T294" s="123"/>
      <c r="U294" s="67">
        <v>6900</v>
      </c>
      <c r="V294" s="43"/>
    </row>
    <row r="295" spans="2:22" s="45" customFormat="1" ht="55.5" customHeight="1">
      <c r="B295" s="68">
        <v>322</v>
      </c>
      <c r="C295" s="4" t="s">
        <v>231</v>
      </c>
      <c r="D295" s="62">
        <f t="shared" si="85"/>
        <v>1368</v>
      </c>
      <c r="E295" s="65"/>
      <c r="F295" s="65"/>
      <c r="G295" s="65"/>
      <c r="H295" s="65"/>
      <c r="I295" s="65"/>
      <c r="J295" s="110"/>
      <c r="K295" s="123">
        <v>1368</v>
      </c>
      <c r="L295" s="67"/>
      <c r="M295" s="62">
        <f t="shared" si="86"/>
        <v>1368</v>
      </c>
      <c r="N295" s="65"/>
      <c r="O295" s="65"/>
      <c r="P295" s="65"/>
      <c r="Q295" s="65"/>
      <c r="R295" s="65"/>
      <c r="S295" s="110"/>
      <c r="T295" s="123">
        <v>1368</v>
      </c>
      <c r="U295" s="67"/>
      <c r="V295" s="43"/>
    </row>
    <row r="296" spans="2:22" s="45" customFormat="1" ht="55.5" customHeight="1">
      <c r="B296" s="68">
        <v>322</v>
      </c>
      <c r="C296" s="4" t="s">
        <v>219</v>
      </c>
      <c r="D296" s="62">
        <f t="shared" si="85"/>
        <v>2381</v>
      </c>
      <c r="E296" s="65"/>
      <c r="F296" s="65"/>
      <c r="G296" s="65"/>
      <c r="H296" s="65"/>
      <c r="I296" s="65"/>
      <c r="J296" s="110"/>
      <c r="K296" s="123">
        <v>2381</v>
      </c>
      <c r="L296" s="67"/>
      <c r="M296" s="62">
        <f t="shared" si="86"/>
        <v>2381</v>
      </c>
      <c r="N296" s="65"/>
      <c r="O296" s="65"/>
      <c r="P296" s="65"/>
      <c r="Q296" s="65"/>
      <c r="R296" s="65"/>
      <c r="S296" s="110"/>
      <c r="T296" s="123">
        <v>2381</v>
      </c>
      <c r="U296" s="67"/>
      <c r="V296" s="43"/>
    </row>
    <row r="297" spans="2:22" s="45" customFormat="1" ht="55.5" customHeight="1">
      <c r="B297" s="68">
        <v>322</v>
      </c>
      <c r="C297" s="4" t="s">
        <v>240</v>
      </c>
      <c r="D297" s="62">
        <f t="shared" si="85"/>
        <v>3144</v>
      </c>
      <c r="E297" s="65"/>
      <c r="F297" s="65"/>
      <c r="G297" s="65"/>
      <c r="H297" s="65"/>
      <c r="I297" s="65"/>
      <c r="J297" s="110"/>
      <c r="K297" s="123"/>
      <c r="L297" s="67">
        <v>3144</v>
      </c>
      <c r="M297" s="62">
        <f t="shared" si="86"/>
        <v>3144</v>
      </c>
      <c r="N297" s="65"/>
      <c r="O297" s="65"/>
      <c r="P297" s="65"/>
      <c r="Q297" s="65"/>
      <c r="R297" s="65"/>
      <c r="S297" s="110"/>
      <c r="T297" s="123"/>
      <c r="U297" s="67">
        <v>3144</v>
      </c>
      <c r="V297" s="43"/>
    </row>
    <row r="298" spans="2:22" s="45" customFormat="1" ht="55.5" customHeight="1">
      <c r="B298" s="68">
        <v>322</v>
      </c>
      <c r="C298" s="4" t="s">
        <v>241</v>
      </c>
      <c r="D298" s="62">
        <f t="shared" si="85"/>
        <v>4080</v>
      </c>
      <c r="E298" s="65"/>
      <c r="F298" s="65"/>
      <c r="G298" s="65"/>
      <c r="H298" s="65"/>
      <c r="I298" s="65"/>
      <c r="J298" s="110"/>
      <c r="K298" s="123"/>
      <c r="L298" s="67">
        <v>4080</v>
      </c>
      <c r="M298" s="62">
        <f t="shared" si="86"/>
        <v>4080</v>
      </c>
      <c r="N298" s="65"/>
      <c r="O298" s="65"/>
      <c r="P298" s="65"/>
      <c r="Q298" s="65"/>
      <c r="R298" s="65"/>
      <c r="S298" s="110"/>
      <c r="T298" s="123"/>
      <c r="U298" s="67">
        <v>4080</v>
      </c>
      <c r="V298" s="43"/>
    </row>
    <row r="299" spans="2:22" s="45" customFormat="1" ht="55.5" customHeight="1">
      <c r="B299" s="68">
        <v>322</v>
      </c>
      <c r="C299" s="4" t="s">
        <v>242</v>
      </c>
      <c r="D299" s="62">
        <f t="shared" si="85"/>
        <v>2776</v>
      </c>
      <c r="E299" s="65"/>
      <c r="F299" s="65"/>
      <c r="G299" s="65"/>
      <c r="H299" s="65"/>
      <c r="I299" s="65"/>
      <c r="J299" s="110"/>
      <c r="K299" s="123"/>
      <c r="L299" s="67">
        <v>2776</v>
      </c>
      <c r="M299" s="62">
        <f t="shared" si="86"/>
        <v>2776</v>
      </c>
      <c r="N299" s="65"/>
      <c r="O299" s="65"/>
      <c r="P299" s="65"/>
      <c r="Q299" s="65"/>
      <c r="R299" s="65"/>
      <c r="S299" s="110"/>
      <c r="T299" s="123"/>
      <c r="U299" s="67">
        <v>2776</v>
      </c>
      <c r="V299" s="43"/>
    </row>
    <row r="300" spans="2:22" s="45" customFormat="1" ht="83.25" customHeight="1">
      <c r="B300" s="68">
        <v>322</v>
      </c>
      <c r="C300" s="5" t="s">
        <v>189</v>
      </c>
      <c r="D300" s="62">
        <f t="shared" si="85"/>
        <v>2000</v>
      </c>
      <c r="E300" s="65"/>
      <c r="F300" s="65"/>
      <c r="G300" s="65"/>
      <c r="H300" s="65"/>
      <c r="I300" s="65">
        <v>2000</v>
      </c>
      <c r="J300" s="110" t="s">
        <v>79</v>
      </c>
      <c r="K300" s="123"/>
      <c r="L300" s="67"/>
      <c r="M300" s="62">
        <f t="shared" si="86"/>
        <v>2000</v>
      </c>
      <c r="N300" s="65"/>
      <c r="O300" s="65"/>
      <c r="P300" s="65"/>
      <c r="Q300" s="65"/>
      <c r="R300" s="65">
        <v>2000</v>
      </c>
      <c r="S300" s="110" t="s">
        <v>79</v>
      </c>
      <c r="T300" s="123"/>
      <c r="U300" s="67"/>
      <c r="V300" s="43"/>
    </row>
    <row r="301" spans="2:22" ht="24.75" thickBot="1">
      <c r="B301" s="64"/>
      <c r="C301" s="3" t="s">
        <v>211</v>
      </c>
      <c r="D301" s="87">
        <f t="shared" ref="D301:U301" si="87">SUM(D302)</f>
        <v>1230</v>
      </c>
      <c r="E301" s="87"/>
      <c r="F301" s="87"/>
      <c r="G301" s="87">
        <f t="shared" si="87"/>
        <v>0</v>
      </c>
      <c r="H301" s="87">
        <f t="shared" si="87"/>
        <v>0</v>
      </c>
      <c r="I301" s="87">
        <f t="shared" si="87"/>
        <v>1230</v>
      </c>
      <c r="J301" s="116">
        <f t="shared" si="87"/>
        <v>0</v>
      </c>
      <c r="K301" s="116">
        <f t="shared" si="87"/>
        <v>0</v>
      </c>
      <c r="L301" s="88">
        <f t="shared" si="87"/>
        <v>0</v>
      </c>
      <c r="M301" s="87">
        <f t="shared" si="87"/>
        <v>1230</v>
      </c>
      <c r="N301" s="87"/>
      <c r="O301" s="87"/>
      <c r="P301" s="87">
        <f t="shared" si="87"/>
        <v>0</v>
      </c>
      <c r="Q301" s="87">
        <f t="shared" si="87"/>
        <v>0</v>
      </c>
      <c r="R301" s="87">
        <f t="shared" si="87"/>
        <v>1230</v>
      </c>
      <c r="S301" s="116">
        <f t="shared" si="87"/>
        <v>0</v>
      </c>
      <c r="T301" s="116">
        <f t="shared" si="87"/>
        <v>0</v>
      </c>
      <c r="U301" s="88">
        <f t="shared" si="87"/>
        <v>0</v>
      </c>
    </row>
    <row r="302" spans="2:22" ht="84.75" customHeight="1" thickBot="1">
      <c r="B302" s="97">
        <v>713</v>
      </c>
      <c r="C302" s="30" t="s">
        <v>212</v>
      </c>
      <c r="D302" s="98">
        <f>SUM(E302:L302)</f>
        <v>1230</v>
      </c>
      <c r="E302" s="99"/>
      <c r="F302" s="99"/>
      <c r="G302" s="99"/>
      <c r="H302" s="99"/>
      <c r="I302" s="99">
        <v>1230</v>
      </c>
      <c r="J302" s="144" t="s">
        <v>79</v>
      </c>
      <c r="K302" s="131"/>
      <c r="L302" s="100"/>
      <c r="M302" s="98">
        <f>SUM(N302:U302)</f>
        <v>1230</v>
      </c>
      <c r="N302" s="99"/>
      <c r="O302" s="99"/>
      <c r="P302" s="99"/>
      <c r="Q302" s="99"/>
      <c r="R302" s="99">
        <v>1230</v>
      </c>
      <c r="S302" s="144" t="s">
        <v>79</v>
      </c>
      <c r="T302" s="131"/>
      <c r="U302" s="100"/>
    </row>
    <row r="303" spans="2:22" s="45" customFormat="1" ht="18.75" customHeight="1">
      <c r="B303" s="167"/>
      <c r="C303" s="11"/>
      <c r="D303" s="165"/>
      <c r="E303" s="165"/>
      <c r="F303" s="165"/>
      <c r="G303" s="165"/>
      <c r="H303" s="165"/>
      <c r="I303" s="165"/>
      <c r="J303" s="166"/>
      <c r="K303" s="166"/>
      <c r="L303" s="165"/>
      <c r="M303" s="165"/>
      <c r="N303" s="165"/>
      <c r="O303" s="165"/>
      <c r="P303" s="165"/>
      <c r="Q303" s="165"/>
      <c r="R303" s="165"/>
      <c r="S303" s="166"/>
      <c r="T303" s="166"/>
      <c r="U303" s="165"/>
    </row>
    <row r="304" spans="2:22" s="45" customFormat="1" ht="18.75" customHeight="1">
      <c r="B304" s="167"/>
      <c r="C304" s="11"/>
      <c r="D304" s="165"/>
      <c r="E304" s="165"/>
      <c r="F304" s="165"/>
      <c r="G304" s="165"/>
      <c r="H304" s="165"/>
      <c r="I304" s="165"/>
      <c r="J304" s="166"/>
      <c r="K304" s="166"/>
      <c r="L304" s="165"/>
      <c r="M304" s="165"/>
      <c r="N304" s="165"/>
      <c r="O304" s="165"/>
      <c r="P304" s="165"/>
      <c r="Q304" s="165"/>
      <c r="R304" s="165"/>
      <c r="S304" s="166"/>
      <c r="T304" s="166"/>
      <c r="U304" s="165"/>
    </row>
    <row r="305" spans="2:21" s="45" customFormat="1" ht="18.75" customHeight="1">
      <c r="B305" s="167"/>
      <c r="C305" s="11"/>
      <c r="D305" s="165"/>
      <c r="E305" s="165"/>
      <c r="F305" s="165"/>
      <c r="G305" s="165"/>
      <c r="H305" s="165"/>
      <c r="I305" s="165"/>
      <c r="J305" s="166"/>
      <c r="K305" s="166"/>
      <c r="L305" s="165"/>
      <c r="M305" s="165"/>
      <c r="N305" s="165"/>
      <c r="O305" s="165"/>
      <c r="P305" s="165"/>
      <c r="Q305" s="165"/>
      <c r="R305" s="165"/>
      <c r="S305" s="166"/>
      <c r="T305" s="166"/>
      <c r="U305" s="165"/>
    </row>
    <row r="307" spans="2:21">
      <c r="C307" s="35" t="s">
        <v>0</v>
      </c>
    </row>
    <row r="308" spans="2:21">
      <c r="C308" s="36" t="s">
        <v>32</v>
      </c>
    </row>
    <row r="310" spans="2:21">
      <c r="C310" s="37"/>
    </row>
    <row r="311" spans="2:21">
      <c r="C311" s="38"/>
    </row>
    <row r="312" spans="2:21" s="45" customFormat="1">
      <c r="C312" s="39"/>
      <c r="F312" s="101"/>
      <c r="G312" s="101"/>
      <c r="H312" s="101"/>
      <c r="J312" s="106"/>
      <c r="K312" s="106"/>
    </row>
  </sheetData>
  <mergeCells count="4">
    <mergeCell ref="B3:C3"/>
    <mergeCell ref="B4:C4"/>
    <mergeCell ref="D4:L4"/>
    <mergeCell ref="M4:U4"/>
  </mergeCells>
  <pageMargins left="0.11811023622047245" right="0" top="0.15748031496062992" bottom="0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ИП 2024</vt:lpstr>
      <vt:lpstr>'ИП 2024'!Област_печат</vt:lpstr>
    </vt:vector>
  </TitlesOfParts>
  <Company>itvinasoft.com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Stefka Kucarova</dc:creator>
  <cp:lastModifiedBy>Стефка Куцарова</cp:lastModifiedBy>
  <cp:lastPrinted>2024-11-18T13:14:02Z</cp:lastPrinted>
  <dcterms:created xsi:type="dcterms:W3CDTF">2013-10-01T06:48:34Z</dcterms:created>
  <dcterms:modified xsi:type="dcterms:W3CDTF">2024-11-18T14:35:40Z</dcterms:modified>
</cp:coreProperties>
</file>